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5" windowWidth="18615" windowHeight="11295" activeTab="0"/>
  </bookViews>
  <sheets>
    <sheet name="Nodiadau" sheetId="1" r:id="rId1"/>
    <sheet name="Bwrdeistref Sirol" sheetId="2" r:id="rId2"/>
    <sheet name="Wardiau" sheetId="3" r:id="rId3"/>
    <sheet name="Wardiau (%)" sheetId="4" r:id="rId4"/>
    <sheet name="Cynghorau cymuned" sheetId="5" r:id="rId5"/>
    <sheet name="Cynghorau cymuned (%)" sheetId="6" r:id="rId6"/>
  </sheets>
  <definedNames>
    <definedName name="birth" localSheetId="1">'Bwrdeistref Sirol'!#REF!</definedName>
    <definedName name="birth" localSheetId="4">'Cynghorau cymuned'!#REF!</definedName>
    <definedName name="birth" localSheetId="5">'Cynghorau cymuned (%)'!#REF!</definedName>
    <definedName name="birth" localSheetId="2">'Wardiau'!#REF!</definedName>
    <definedName name="birth" localSheetId="3">'Wardiau (%)'!#REF!</definedName>
    <definedName name="change" localSheetId="1">'Bwrdeistref Sirol'!#REF!</definedName>
    <definedName name="change" localSheetId="4">'Cynghorau cymuned'!#REF!</definedName>
    <definedName name="change" localSheetId="5">'Cynghorau cymuned (%)'!#REF!</definedName>
    <definedName name="change" localSheetId="2">'Wardiau'!#REF!</definedName>
    <definedName name="change" localSheetId="3">'Wardiau (%)'!#REF!</definedName>
    <definedName name="ethnic" localSheetId="1">'Bwrdeistref Sirol'!#REF!</definedName>
    <definedName name="ethnic" localSheetId="4">'Cynghorau cymuned'!#REF!</definedName>
    <definedName name="ethnic" localSheetId="5">'Cynghorau cymuned (%)'!#REF!</definedName>
    <definedName name="ethnic" localSheetId="2">'Wardiau'!#REF!</definedName>
    <definedName name="ethnic" localSheetId="3">'Wardiau (%)'!#REF!</definedName>
    <definedName name="liv" localSheetId="1">'Bwrdeistref Sirol'!#REF!</definedName>
    <definedName name="liv" localSheetId="4">'Cynghorau cymuned'!#REF!</definedName>
    <definedName name="liv" localSheetId="5">'Cynghorau cymuned (%)'!#REF!</definedName>
    <definedName name="liv" localSheetId="2">'Wardiau'!#REF!</definedName>
    <definedName name="liv" localSheetId="3">'Wardiau (%)'!#REF!</definedName>
    <definedName name="marital" localSheetId="1">'Bwrdeistref Sirol'!#REF!</definedName>
    <definedName name="marital" localSheetId="4">'Cynghorau cymuned'!#REF!</definedName>
    <definedName name="marital" localSheetId="5">'Cynghorau cymuned (%)'!#REF!</definedName>
    <definedName name="marital" localSheetId="2">'Wardiau'!#REF!</definedName>
    <definedName name="marital" localSheetId="3">'Wardiau (%)'!#REF!</definedName>
    <definedName name="religion" localSheetId="1">'Bwrdeistref Sirol'!#REF!</definedName>
    <definedName name="religion" localSheetId="4">'Cynghorau cymuned'!#REF!</definedName>
    <definedName name="religion" localSheetId="5">'Cynghorau cymuned (%)'!#REF!</definedName>
    <definedName name="religion" localSheetId="2">'Wardiau'!#REF!</definedName>
    <definedName name="religion" localSheetId="3">'Wardiau (%)'!#REF!</definedName>
  </definedNames>
  <calcPr fullCalcOnLoad="1"/>
</workbook>
</file>

<file path=xl/sharedStrings.xml><?xml version="1.0" encoding="utf-8"?>
<sst xmlns="http://schemas.openxmlformats.org/spreadsheetml/2006/main" count="340" uniqueCount="109">
  <si>
    <t>Data</t>
  </si>
  <si>
    <t>http://www.nationalarchives.gov.uk/doc/open-government-licence/</t>
  </si>
  <si>
    <t>Conwy</t>
  </si>
  <si>
    <t>Abergele Pensarn</t>
  </si>
  <si>
    <t>Betws yn Rhos</t>
  </si>
  <si>
    <t>Betws-y-Coed</t>
  </si>
  <si>
    <t>Bryn</t>
  </si>
  <si>
    <t>Caerhun</t>
  </si>
  <si>
    <t>Capelulo</t>
  </si>
  <si>
    <t>Colwyn</t>
  </si>
  <si>
    <t>Craig-y-Don</t>
  </si>
  <si>
    <t>Crwst</t>
  </si>
  <si>
    <t>Deganwy</t>
  </si>
  <si>
    <t>Eglwysbach</t>
  </si>
  <si>
    <t>Eirias</t>
  </si>
  <si>
    <t>Gele</t>
  </si>
  <si>
    <t>Glyn</t>
  </si>
  <si>
    <t>Gogarth</t>
  </si>
  <si>
    <t>Gower</t>
  </si>
  <si>
    <t>Llanddulas</t>
  </si>
  <si>
    <t>Llandrillo yn Rhos</t>
  </si>
  <si>
    <t>Llangernyw</t>
  </si>
  <si>
    <t>Llansanffraid</t>
  </si>
  <si>
    <t>Llansannan</t>
  </si>
  <si>
    <t>Llysfaen</t>
  </si>
  <si>
    <t>Marl</t>
  </si>
  <si>
    <t>Mochdre</t>
  </si>
  <si>
    <t>Mostyn</t>
  </si>
  <si>
    <t>Pandy</t>
  </si>
  <si>
    <t>Pant-yr-afon/Penmaenan</t>
  </si>
  <si>
    <t>Penrhyn</t>
  </si>
  <si>
    <t>Pensarn</t>
  </si>
  <si>
    <t>Pentre Mawr</t>
  </si>
  <si>
    <t>Rhiw</t>
  </si>
  <si>
    <t>Trefriw</t>
  </si>
  <si>
    <t>Tudno</t>
  </si>
  <si>
    <t>Uwch Conwy</t>
  </si>
  <si>
    <t>Uwchaled</t>
  </si>
  <si>
    <t>Abergele</t>
  </si>
  <si>
    <t>Bro Garmon</t>
  </si>
  <si>
    <t>Bro Machno</t>
  </si>
  <si>
    <t>Capel Curig</t>
  </si>
  <si>
    <t>Cerrigydrudion</t>
  </si>
  <si>
    <t>Dolgarrog</t>
  </si>
  <si>
    <t>Dolwyddelan</t>
  </si>
  <si>
    <t>Henryd</t>
  </si>
  <si>
    <t>Llandudno</t>
  </si>
  <si>
    <t>Llanfairfechan</t>
  </si>
  <si>
    <t>Llanfairtalhaearn</t>
  </si>
  <si>
    <t>Llanfihangel Glyn Myfyr</t>
  </si>
  <si>
    <t>Llangwm</t>
  </si>
  <si>
    <t>Llannefydd</t>
  </si>
  <si>
    <t>Llanrwst</t>
  </si>
  <si>
    <t>Llansanffraid Glan Conwy</t>
  </si>
  <si>
    <t>Penmaenmawr</t>
  </si>
  <si>
    <t>Pentrefoelas</t>
  </si>
  <si>
    <t>Ysbyty Ifan</t>
  </si>
  <si>
    <t>Data Cyfrifiad 2011 i Fwrdeistref Sirol Conwy</t>
  </si>
  <si>
    <t>Diweddarwyd diwethaf 30 Ionawr 2013</t>
  </si>
  <si>
    <t>Cynhyrchwyd gan Uned Ymchwil a Gwybodaeth Corfforaethol, Cyngor Bwrdeistref Sirol Conwy.</t>
  </si>
  <si>
    <t>Am wybodaeth bellach - ffôn 01492 575291</t>
  </si>
  <si>
    <t>ebost: uned.ymchwil@conwy.gov.uk</t>
  </si>
  <si>
    <t>www.conwy.gov.uk/ystadegau</t>
  </si>
  <si>
    <r>
      <t xml:space="preserve">Ffynhonnell: </t>
    </r>
    <r>
      <rPr>
        <sz val="10"/>
        <rFont val="Arial"/>
        <family val="2"/>
      </rPr>
      <t>Swyddfa Ystadegau Cenedlaethol.  © Hawlfraint y Goron</t>
    </r>
  </si>
  <si>
    <t xml:space="preserve">Gellir defnyddio’r ystadegau hyn o dan delerau’r Drwydded Llywodraeth Agored. </t>
  </si>
  <si>
    <t>Cyfrifiad 2011 ar gyfer wardiau (dosbarthau etholiadal) ym Mwrdeistref Sirol Conwy</t>
  </si>
  <si>
    <t>Cyfrifiad 2011 ar ardaloedd cyngor cymuned ym Mwrdeistref Sirol Conwy</t>
  </si>
  <si>
    <t>Yn ôl i daflen nodiadau</t>
  </si>
  <si>
    <t>Strwythur oedran</t>
  </si>
  <si>
    <t>2011 Cyfrifiad tabl KS102EW</t>
  </si>
  <si>
    <t>Bwrdeistref Sirol</t>
  </si>
  <si>
    <t>Wardiau</t>
  </si>
  <si>
    <t>Wardiau (%)</t>
  </si>
  <si>
    <t>Cynghorau cymuned</t>
  </si>
  <si>
    <t>Cynghorau cymuned (%)</t>
  </si>
  <si>
    <t>Oedran canolrif</t>
  </si>
  <si>
    <t>Yr oedran canolrifol yw'r gwerth canol pan gaiff pob oedran ei roi mewn trefn gan ddechrau gyda'r ieuengaf. Yr oedran a ddefnyddir yw'r oedran ar y pen-blwydd diwethaf (mewn blynyddoedd cyfan).</t>
  </si>
  <si>
    <t>Bwrdeistref Sirol Conwy</t>
  </si>
  <si>
    <t>Cymru</t>
  </si>
  <si>
    <t>Cymru a Lloegr</t>
  </si>
  <si>
    <t>Pob person</t>
  </si>
  <si>
    <t>0-15 oed</t>
  </si>
  <si>
    <t>16 to 64 oed</t>
  </si>
  <si>
    <t>65+</t>
  </si>
  <si>
    <t>0-4 oed</t>
  </si>
  <si>
    <t>5-7 oed</t>
  </si>
  <si>
    <t>8-9 oed</t>
  </si>
  <si>
    <t>10-14 oed</t>
  </si>
  <si>
    <t>15 oed</t>
  </si>
  <si>
    <t>16-17 oed</t>
  </si>
  <si>
    <t>18-19 oed</t>
  </si>
  <si>
    <t>20-24 oed</t>
  </si>
  <si>
    <t>25-29 oed</t>
  </si>
  <si>
    <t>30-44 oed</t>
  </si>
  <si>
    <t>45-59 oed</t>
  </si>
  <si>
    <t>60-64 oed</t>
  </si>
  <si>
    <t>65-74 oed</t>
  </si>
  <si>
    <t>75-84 oed</t>
  </si>
  <si>
    <t>85-89 oed</t>
  </si>
  <si>
    <t>90 oed a throsodd</t>
  </si>
  <si>
    <t xml:space="preserve">Bae Cinmel </t>
  </si>
  <si>
    <t>Tywyn</t>
  </si>
  <si>
    <t>Cymru &amp; Lloegr</t>
  </si>
  <si>
    <t>Bae Colwyn</t>
  </si>
  <si>
    <t>Llanddoged a Maenan</t>
  </si>
  <si>
    <t>Llanddulas a Rhyd-y-Foel</t>
  </si>
  <si>
    <t>Hen Golwyn</t>
  </si>
  <si>
    <t>Tywyn &amp; Bae Cinmel</t>
  </si>
  <si>
    <t>Diffiniadau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</si>
</sst>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_-* #,##0.0_-;\-* #,##0.0_-;_-* &quot;-&quot;??_-;_-@_-"/>
    <numFmt numFmtId="169" formatCode="_-* #,##0_-;\-* #,##0_-;_-* &quot;-&quot;??_-;_-@_-"/>
    <numFmt numFmtId="170" formatCode="0.000"/>
    <numFmt numFmtId="171" formatCode="0.0"/>
    <numFmt numFmtId="172" formatCode="#,##0.0"/>
    <numFmt numFmtId="173" formatCode="_ * #,##0_)_£_ ;_ * \(#,##0\)_£_ ;_ * &quot;-&quot;??_)_£_ ;_ @_ 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Tahoma"/>
      <family val="2"/>
    </font>
    <font>
      <b/>
      <sz val="11"/>
      <color indexed="63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color indexed="10"/>
      <name val="Calibri"/>
      <family val="2"/>
    </font>
    <font>
      <b/>
      <sz val="16"/>
      <name val="Arial"/>
      <family val="2"/>
    </font>
    <font>
      <b/>
      <sz val="12"/>
      <name val="Arial"/>
      <family val="2"/>
    </font>
    <font>
      <b/>
      <u val="single"/>
      <sz val="12"/>
      <color indexed="12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1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>
      <alignment horizontal="left"/>
      <protection/>
    </xf>
    <xf numFmtId="0" fontId="19" fillId="0" borderId="0">
      <alignment horizontal="left"/>
      <protection/>
    </xf>
    <xf numFmtId="0" fontId="19" fillId="0" borderId="0">
      <alignment horizontal="center" vertical="center" wrapText="1"/>
      <protection/>
    </xf>
    <xf numFmtId="0" fontId="19" fillId="0" borderId="0">
      <alignment horizontal="left" vertical="center" wrapText="1"/>
      <protection/>
    </xf>
    <xf numFmtId="0" fontId="19" fillId="0" borderId="0">
      <alignment horizontal="right"/>
      <protection/>
    </xf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53" applyFont="1" applyAlignment="1">
      <alignment horizontal="right"/>
    </xf>
    <xf numFmtId="0" fontId="26" fillId="0" borderId="0" xfId="53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53" applyAlignment="1">
      <alignment/>
    </xf>
    <xf numFmtId="0" fontId="0" fillId="0" borderId="0" xfId="0" applyFont="1" applyAlignment="1">
      <alignment horizontal="left" wrapText="1"/>
    </xf>
    <xf numFmtId="0" fontId="28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2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12" fillId="0" borderId="0" xfId="53" applyAlignment="1">
      <alignment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22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6" fillId="0" borderId="0" xfId="53" applyFont="1" applyAlignment="1">
      <alignment vertical="center"/>
    </xf>
    <xf numFmtId="0" fontId="22" fillId="0" borderId="10" xfId="0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30" fillId="0" borderId="0" xfId="59" applyFont="1" applyAlignment="1">
      <alignment horizontal="left" vertical="center" wrapText="1"/>
      <protection/>
    </xf>
    <xf numFmtId="3" fontId="31" fillId="0" borderId="11" xfId="59" applyNumberFormat="1" applyFont="1" applyFill="1" applyBorder="1" applyAlignment="1">
      <alignment vertical="center"/>
      <protection/>
    </xf>
    <xf numFmtId="3" fontId="31" fillId="0" borderId="12" xfId="59" applyNumberFormat="1" applyFont="1" applyFill="1" applyBorder="1" applyAlignment="1">
      <alignment vertical="center"/>
      <protection/>
    </xf>
    <xf numFmtId="0" fontId="0" fillId="0" borderId="13" xfId="0" applyFont="1" applyFill="1" applyBorder="1" applyAlignment="1">
      <alignment horizontal="right" vertical="center" wrapText="1"/>
    </xf>
    <xf numFmtId="167" fontId="0" fillId="0" borderId="13" xfId="64" applyNumberFormat="1" applyFont="1" applyFill="1" applyBorder="1" applyAlignment="1">
      <alignment horizontal="right" vertical="center" wrapText="1"/>
    </xf>
    <xf numFmtId="0" fontId="29" fillId="0" borderId="0" xfId="0" applyFont="1" applyAlignment="1">
      <alignment vertical="center"/>
    </xf>
    <xf numFmtId="0" fontId="0" fillId="0" borderId="14" xfId="0" applyFont="1" applyFill="1" applyBorder="1" applyAlignment="1">
      <alignment horizontal="right" vertical="center" wrapText="1"/>
    </xf>
    <xf numFmtId="3" fontId="31" fillId="0" borderId="12" xfId="58" applyNumberFormat="1" applyFont="1" applyBorder="1" applyAlignment="1">
      <alignment vertical="center"/>
      <protection/>
    </xf>
    <xf numFmtId="0" fontId="30" fillId="0" borderId="0" xfId="59" applyFont="1" applyBorder="1" applyAlignment="1">
      <alignment horizontal="left" vertical="center" wrapText="1"/>
      <protection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31" fillId="0" borderId="0" xfId="60" applyNumberFormat="1" applyFont="1" applyAlignment="1">
      <alignment vertical="center"/>
      <protection/>
    </xf>
    <xf numFmtId="3" fontId="0" fillId="0" borderId="0" xfId="0" applyNumberFormat="1" applyAlignment="1">
      <alignment vertical="center"/>
    </xf>
    <xf numFmtId="0" fontId="0" fillId="0" borderId="0" xfId="0" applyFont="1" applyBorder="1" applyAlignment="1">
      <alignment vertical="center"/>
    </xf>
    <xf numFmtId="3" fontId="31" fillId="0" borderId="0" xfId="60" applyNumberFormat="1" applyFont="1" applyBorder="1" applyAlignment="1">
      <alignment vertical="center"/>
      <protection/>
    </xf>
    <xf numFmtId="3" fontId="0" fillId="0" borderId="0" xfId="0" applyNumberFormat="1" applyFont="1" applyAlignment="1">
      <alignment vertical="center"/>
    </xf>
    <xf numFmtId="0" fontId="32" fillId="0" borderId="0" xfId="59" applyFont="1" applyAlignment="1">
      <alignment horizontal="left" vertical="center" wrapText="1"/>
      <protection/>
    </xf>
    <xf numFmtId="0" fontId="23" fillId="0" borderId="0" xfId="61" applyFont="1" applyAlignment="1">
      <alignment vertical="center"/>
      <protection/>
    </xf>
    <xf numFmtId="3" fontId="31" fillId="0" borderId="0" xfId="58" applyNumberFormat="1" applyFont="1" applyBorder="1" applyAlignment="1">
      <alignment vertical="center"/>
      <protection/>
    </xf>
    <xf numFmtId="3" fontId="0" fillId="0" borderId="0" xfId="0" applyNumberFormat="1" applyBorder="1" applyAlignment="1">
      <alignment vertical="center"/>
    </xf>
    <xf numFmtId="3" fontId="31" fillId="0" borderId="0" xfId="59" applyNumberFormat="1" applyFont="1" applyFill="1" applyBorder="1" applyAlignment="1">
      <alignment vertical="center"/>
      <protection/>
    </xf>
    <xf numFmtId="0" fontId="0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49" fontId="0" fillId="0" borderId="0" xfId="0" applyNumberFormat="1" applyAlignment="1">
      <alignment wrapText="1"/>
    </xf>
    <xf numFmtId="0" fontId="0" fillId="0" borderId="0" xfId="0" applyNumberFormat="1" applyAlignment="1">
      <alignment/>
    </xf>
    <xf numFmtId="167" fontId="31" fillId="0" borderId="0" xfId="64" applyNumberFormat="1" applyFont="1" applyBorder="1" applyAlignment="1">
      <alignment vertical="center"/>
    </xf>
    <xf numFmtId="167" fontId="31" fillId="0" borderId="13" xfId="64" applyNumberFormat="1" applyFon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31" fillId="0" borderId="15" xfId="59" applyNumberFormat="1" applyFont="1" applyFill="1" applyBorder="1" applyAlignment="1">
      <alignment vertical="center"/>
      <protection/>
    </xf>
    <xf numFmtId="3" fontId="31" fillId="0" borderId="16" xfId="59" applyNumberFormat="1" applyFont="1" applyFill="1" applyBorder="1" applyAlignment="1">
      <alignment vertical="center"/>
      <protection/>
    </xf>
    <xf numFmtId="0" fontId="0" fillId="0" borderId="0" xfId="0" applyNumberFormat="1" applyBorder="1" applyAlignment="1">
      <alignment/>
    </xf>
    <xf numFmtId="3" fontId="31" fillId="0" borderId="17" xfId="58" applyNumberFormat="1" applyFont="1" applyBorder="1" applyAlignment="1">
      <alignment vertical="center"/>
      <protection/>
    </xf>
    <xf numFmtId="3" fontId="31" fillId="0" borderId="17" xfId="59" applyNumberFormat="1" applyFont="1" applyFill="1" applyBorder="1" applyAlignment="1">
      <alignment vertical="center"/>
      <protection/>
    </xf>
    <xf numFmtId="0" fontId="0" fillId="0" borderId="17" xfId="0" applyNumberFormat="1" applyBorder="1" applyAlignment="1">
      <alignment/>
    </xf>
    <xf numFmtId="167" fontId="31" fillId="0" borderId="15" xfId="64" applyNumberFormat="1" applyFont="1" applyBorder="1" applyAlignment="1">
      <alignment vertical="center"/>
    </xf>
    <xf numFmtId="167" fontId="31" fillId="0" borderId="16" xfId="64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30" fillId="0" borderId="10" xfId="59" applyFont="1" applyBorder="1" applyAlignment="1">
      <alignment horizontal="center" vertical="center" wrapText="1"/>
      <protection/>
    </xf>
    <xf numFmtId="0" fontId="30" fillId="0" borderId="20" xfId="59" applyFont="1" applyBorder="1" applyAlignment="1">
      <alignment horizontal="center" vertical="center" wrapText="1"/>
      <protection/>
    </xf>
    <xf numFmtId="3" fontId="31" fillId="0" borderId="21" xfId="58" applyNumberFormat="1" applyFont="1" applyBorder="1" applyAlignment="1">
      <alignment vertical="center"/>
      <protection/>
    </xf>
    <xf numFmtId="3" fontId="31" fillId="0" borderId="21" xfId="59" applyNumberFormat="1" applyFont="1" applyFill="1" applyBorder="1" applyAlignment="1">
      <alignment vertical="center"/>
      <protection/>
    </xf>
    <xf numFmtId="0" fontId="29" fillId="0" borderId="0" xfId="0" applyFont="1" applyAlignment="1">
      <alignment vertical="center" wrapText="1"/>
    </xf>
    <xf numFmtId="0" fontId="30" fillId="0" borderId="0" xfId="59" applyFont="1" applyAlignment="1">
      <alignment horizontal="center" vertical="center" wrapText="1"/>
      <protection/>
    </xf>
    <xf numFmtId="49" fontId="0" fillId="0" borderId="0" xfId="0" applyNumberFormat="1" applyFont="1" applyAlignment="1">
      <alignment wrapText="1"/>
    </xf>
    <xf numFmtId="0" fontId="0" fillId="0" borderId="13" xfId="0" applyBorder="1" applyAlignment="1">
      <alignment/>
    </xf>
    <xf numFmtId="0" fontId="22" fillId="0" borderId="0" xfId="0" applyFont="1" applyAlignment="1">
      <alignment horizontal="left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3" xfId="0" applyFont="1" applyFill="1" applyBorder="1" applyAlignment="1">
      <alignment horizontal="center" vertical="center" wrapText="1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County Borough" xfId="58"/>
    <cellStyle name="Normal_Population structure" xfId="59"/>
    <cellStyle name="Normal_Sheet2" xfId="60"/>
    <cellStyle name="Normal_Welsh lang skills" xfId="61"/>
    <cellStyle name="Note" xfId="62"/>
    <cellStyle name="Output" xfId="63"/>
    <cellStyle name="Percent" xfId="64"/>
    <cellStyle name="Style1" xfId="65"/>
    <cellStyle name="Style2" xfId="66"/>
    <cellStyle name="Style3" xfId="67"/>
    <cellStyle name="Style4" xfId="68"/>
    <cellStyle name="Style5" xfId="69"/>
    <cellStyle name="Title" xfId="70"/>
    <cellStyle name="Total" xfId="71"/>
    <cellStyle name="Untitled1" xfId="72"/>
    <cellStyle name="Untitled2" xfId="73"/>
    <cellStyle name="Warning Text" xfId="7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619125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1924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1924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1924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1924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1924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619125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1924050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628650</xdr:colOff>
      <xdr:row>7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2" name="TextBox 2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3" name="TextBox 3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4" name="TextBox 4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6" name="TextBox 6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7" name="TextBox 7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8" name="TextBox 8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9" name="TextBox 9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0" name="TextBox 10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1" name="TextBox 11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628650</xdr:colOff>
      <xdr:row>7</xdr:row>
      <xdr:rowOff>0</xdr:rowOff>
    </xdr:from>
    <xdr:ext cx="76200" cy="200025"/>
    <xdr:sp>
      <xdr:nvSpPr>
        <xdr:cNvPr id="12" name="TextBox 12"/>
        <xdr:cNvSpPr txBox="1">
          <a:spLocks noChangeArrowheads="1"/>
        </xdr:cNvSpPr>
      </xdr:nvSpPr>
      <xdr:spPr>
        <a:xfrm>
          <a:off x="2219325" y="12477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4.xml" /><Relationship Id="rId5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wy.gov.uk/ystadegau" TargetMode="External" /><Relationship Id="rId2" Type="http://schemas.openxmlformats.org/officeDocument/2006/relationships/hyperlink" Target="mailto:uned.ymchwil@conwy.gov.uk?subject=Ystadegau%20y%20Cyfrifiad%20(o'r%20wefan)" TargetMode="External" /><Relationship Id="rId3" Type="http://schemas.openxmlformats.org/officeDocument/2006/relationships/hyperlink" Target="http://www.nationalarchives.gov.uk/doc/open-government-licence/" TargetMode="External" /><Relationship Id="rId4" Type="http://schemas.openxmlformats.org/officeDocument/2006/relationships/drawing" Target="../drawings/drawing5.xml" /><Relationship Id="rId5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8.7109375" style="5" bestFit="1" customWidth="1"/>
    <col min="2" max="16384" width="9.140625" style="6" customWidth="1"/>
  </cols>
  <sheetData>
    <row r="1" spans="1:7" s="2" customFormat="1" ht="20.25">
      <c r="A1" s="1" t="s">
        <v>57</v>
      </c>
      <c r="G1" s="3"/>
    </row>
    <row r="2" s="2" customFormat="1" ht="18">
      <c r="A2" s="16" t="s">
        <v>68</v>
      </c>
    </row>
    <row r="3" s="2" customFormat="1" ht="15.75">
      <c r="A3" s="6" t="s">
        <v>58</v>
      </c>
    </row>
    <row r="4" s="2" customFormat="1" ht="9.75" customHeight="1"/>
    <row r="5" s="2" customFormat="1" ht="15.75">
      <c r="A5" s="2" t="s">
        <v>0</v>
      </c>
    </row>
    <row r="6" s="2" customFormat="1" ht="15.75">
      <c r="A6" s="4" t="s">
        <v>70</v>
      </c>
    </row>
    <row r="7" s="2" customFormat="1" ht="15.75">
      <c r="A7" s="4" t="s">
        <v>71</v>
      </c>
    </row>
    <row r="8" s="2" customFormat="1" ht="15.75">
      <c r="A8" s="4" t="s">
        <v>72</v>
      </c>
    </row>
    <row r="9" s="2" customFormat="1" ht="15.75">
      <c r="A9" s="4" t="s">
        <v>73</v>
      </c>
    </row>
    <row r="10" s="2" customFormat="1" ht="15.75">
      <c r="A10" s="4" t="s">
        <v>74</v>
      </c>
    </row>
    <row r="11" s="2" customFormat="1" ht="15.75">
      <c r="A11" s="4"/>
    </row>
    <row r="12" s="5" customFormat="1" ht="10.5" customHeight="1">
      <c r="A12" s="4"/>
    </row>
    <row r="13" ht="12.75">
      <c r="A13" s="17" t="s">
        <v>59</v>
      </c>
    </row>
    <row r="14" ht="12.75">
      <c r="A14" s="13" t="s">
        <v>60</v>
      </c>
    </row>
    <row r="15" ht="12.75">
      <c r="A15" s="14" t="s">
        <v>61</v>
      </c>
    </row>
    <row r="16" spans="1:15" ht="12.75">
      <c r="A16" s="14" t="s">
        <v>62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</row>
    <row r="17" ht="10.5" customHeight="1"/>
    <row r="18" ht="14.25" customHeight="1">
      <c r="A18" s="9"/>
    </row>
    <row r="19" spans="1:8" ht="12.75">
      <c r="A19" s="10"/>
      <c r="B19" s="11"/>
      <c r="C19" s="11"/>
      <c r="D19" s="11"/>
      <c r="E19" s="11"/>
      <c r="F19" s="11"/>
      <c r="G19" s="11"/>
      <c r="H19" s="11"/>
    </row>
    <row r="20" spans="1:5" ht="12.75">
      <c r="A20" s="74" t="s">
        <v>63</v>
      </c>
      <c r="B20" s="74"/>
      <c r="C20" s="74"/>
      <c r="D20" s="74"/>
      <c r="E20" s="74"/>
    </row>
    <row r="21" ht="14.25" customHeight="1">
      <c r="A21" s="6" t="s">
        <v>64</v>
      </c>
    </row>
    <row r="22" ht="12.75">
      <c r="A22" s="7" t="s">
        <v>1</v>
      </c>
    </row>
    <row r="25" ht="15.75">
      <c r="A25" s="2" t="s">
        <v>108</v>
      </c>
    </row>
    <row r="26" spans="1:7" ht="12.75">
      <c r="A26" s="40" t="s">
        <v>75</v>
      </c>
      <c r="B26" s="28"/>
      <c r="C26" s="28"/>
      <c r="D26" s="28"/>
      <c r="E26" s="28"/>
      <c r="F26" s="28"/>
      <c r="G26" s="28"/>
    </row>
    <row r="27" spans="1:7" ht="24.75" customHeight="1">
      <c r="A27" s="70" t="s">
        <v>76</v>
      </c>
      <c r="B27" s="70"/>
      <c r="C27" s="70"/>
      <c r="D27" s="70"/>
      <c r="E27" s="70"/>
      <c r="F27" s="70"/>
      <c r="G27" s="70"/>
    </row>
  </sheetData>
  <mergeCells count="1">
    <mergeCell ref="A20:E20"/>
  </mergeCells>
  <hyperlinks>
    <hyperlink ref="A6" location="'Bwrdeistref Sirol'!A1" display="Bwrdeistref Sirol"/>
    <hyperlink ref="A16" r:id="rId1" display="www.conwy.gov.uk/ystadegau"/>
    <hyperlink ref="A15" r:id="rId2" display="ebost: uned.ymchwil@conwy.gov.uk"/>
    <hyperlink ref="A22" r:id="rId3" display="http://www.nationalarchives.gov.uk/doc/open-government-licence/"/>
    <hyperlink ref="A7" location="Wardiau!A1" display="Wardiau"/>
    <hyperlink ref="A8" location="'Wardiau (%)'!A1" display="Wardiau (%)"/>
    <hyperlink ref="A9" location="'Cynghorau cymuned'!A1" display="Cynghorau cymuned"/>
    <hyperlink ref="A10" location="'Cynghorau cymuned (%)'!A1" display="Cynghorau cymuned (%)"/>
  </hyperlinks>
  <printOptions/>
  <pageMargins left="0.62" right="0.72" top="0.55" bottom="0.43" header="0.41" footer="0.41"/>
  <pageSetup horizontalDpi="600" verticalDpi="600" orientation="landscape" paperSize="9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9.57421875" style="22" customWidth="1"/>
    <col min="2" max="5" width="9.7109375" style="22" customWidth="1"/>
    <col min="6" max="6" width="10.7109375" style="22" customWidth="1"/>
    <col min="7" max="7" width="9.7109375" style="22" customWidth="1"/>
    <col min="8" max="8" width="9.140625" style="22" customWidth="1"/>
    <col min="9" max="9" width="10.140625" style="22" bestFit="1" customWidth="1"/>
    <col min="10" max="16384" width="9.140625" style="22" customWidth="1"/>
  </cols>
  <sheetData>
    <row r="1" spans="1:7" s="15" customFormat="1" ht="20.25">
      <c r="A1" s="1" t="s">
        <v>57</v>
      </c>
      <c r="G1" s="4" t="s">
        <v>67</v>
      </c>
    </row>
    <row r="2" spans="1:7" s="15" customFormat="1" ht="18">
      <c r="A2" s="16" t="s">
        <v>68</v>
      </c>
      <c r="G2" s="13"/>
    </row>
    <row r="3" s="13" customFormat="1" ht="9" customHeight="1"/>
    <row r="4" s="13" customFormat="1" ht="12.75">
      <c r="A4" s="17" t="s">
        <v>59</v>
      </c>
    </row>
    <row r="5" s="13" customFormat="1" ht="12.75">
      <c r="A5" s="13" t="s">
        <v>60</v>
      </c>
    </row>
    <row r="6" s="13" customFormat="1" ht="12.75">
      <c r="A6" s="14" t="s">
        <v>61</v>
      </c>
    </row>
    <row r="7" s="13" customFormat="1" ht="12.75">
      <c r="A7" s="14" t="s">
        <v>62</v>
      </c>
    </row>
    <row r="8" s="13" customFormat="1" ht="9" customHeight="1"/>
    <row r="9" spans="1:5" s="13" customFormat="1" ht="12.75" customHeight="1">
      <c r="A9" s="18" t="s">
        <v>63</v>
      </c>
      <c r="B9" s="12"/>
      <c r="C9" s="12"/>
      <c r="D9" s="12"/>
      <c r="E9" s="12"/>
    </row>
    <row r="10" s="13" customFormat="1" ht="15" customHeight="1">
      <c r="A10" s="13" t="s">
        <v>69</v>
      </c>
    </row>
    <row r="11" s="13" customFormat="1" ht="15" customHeight="1">
      <c r="A11" s="13" t="s">
        <v>64</v>
      </c>
    </row>
    <row r="12" spans="1:7" s="13" customFormat="1" ht="15" customHeight="1">
      <c r="A12" s="14" t="s">
        <v>1</v>
      </c>
      <c r="B12" s="19"/>
      <c r="C12" s="19"/>
      <c r="D12" s="19"/>
      <c r="E12" s="19"/>
      <c r="F12" s="19"/>
      <c r="G12" s="19"/>
    </row>
    <row r="13" spans="2:6" s="13" customFormat="1" ht="15" customHeight="1">
      <c r="B13" s="20"/>
      <c r="C13" s="20"/>
      <c r="D13" s="20"/>
      <c r="F13" s="20"/>
    </row>
    <row r="14" spans="1:7" ht="27" customHeight="1">
      <c r="A14" s="21"/>
      <c r="B14" s="75" t="s">
        <v>77</v>
      </c>
      <c r="C14" s="76"/>
      <c r="D14" s="75" t="s">
        <v>78</v>
      </c>
      <c r="E14" s="76"/>
      <c r="F14" s="75" t="s">
        <v>79</v>
      </c>
      <c r="G14" s="76"/>
    </row>
    <row r="15" spans="1:7" ht="15" customHeight="1">
      <c r="A15" s="23" t="s">
        <v>80</v>
      </c>
      <c r="B15" s="24">
        <v>115228</v>
      </c>
      <c r="C15" s="29"/>
      <c r="D15" s="30">
        <v>3063456</v>
      </c>
      <c r="E15" s="26"/>
      <c r="F15" s="30">
        <v>56075912</v>
      </c>
      <c r="G15" s="26"/>
    </row>
    <row r="16" spans="1:7" s="32" customFormat="1" ht="7.5" customHeight="1">
      <c r="A16" s="31"/>
      <c r="B16" s="25"/>
      <c r="C16" s="27"/>
      <c r="D16" s="30"/>
      <c r="E16" s="27"/>
      <c r="F16" s="30"/>
      <c r="G16" s="27"/>
    </row>
    <row r="17" spans="1:9" ht="15" customHeight="1">
      <c r="A17" s="33" t="s">
        <v>81</v>
      </c>
      <c r="B17" s="34">
        <v>19126</v>
      </c>
      <c r="C17" s="27">
        <v>0.16598396223140208</v>
      </c>
      <c r="D17" s="34">
        <v>556296</v>
      </c>
      <c r="E17" s="27">
        <v>0.18159098743380025</v>
      </c>
      <c r="F17" s="34">
        <v>10579132</v>
      </c>
      <c r="G17" s="27">
        <v>0.18865733293824985</v>
      </c>
      <c r="I17" s="35"/>
    </row>
    <row r="18" spans="1:9" s="13" customFormat="1" ht="15" customHeight="1">
      <c r="A18" s="33" t="s">
        <v>82</v>
      </c>
      <c r="B18" s="34">
        <v>67940</v>
      </c>
      <c r="C18" s="27">
        <v>0.5896136355746867</v>
      </c>
      <c r="D18" s="34">
        <v>1944616</v>
      </c>
      <c r="E18" s="27">
        <v>0.6347784985323766</v>
      </c>
      <c r="F18" s="34">
        <v>36273707</v>
      </c>
      <c r="G18" s="27">
        <v>0.6468678922243832</v>
      </c>
      <c r="I18" s="36"/>
    </row>
    <row r="19" spans="1:9" s="13" customFormat="1" ht="15" customHeight="1">
      <c r="A19" s="33" t="s">
        <v>83</v>
      </c>
      <c r="B19" s="34">
        <v>28162</v>
      </c>
      <c r="C19" s="27">
        <v>0.2444024021939112</v>
      </c>
      <c r="D19" s="34">
        <v>562544</v>
      </c>
      <c r="E19" s="27">
        <v>0.18363051403382324</v>
      </c>
      <c r="F19" s="34">
        <v>9223073</v>
      </c>
      <c r="G19" s="27">
        <v>0.1644747748373669</v>
      </c>
      <c r="I19" s="35"/>
    </row>
    <row r="20" spans="1:9" s="13" customFormat="1" ht="7.5" customHeight="1">
      <c r="A20" s="33"/>
      <c r="B20" s="34"/>
      <c r="C20" s="27"/>
      <c r="D20" s="34"/>
      <c r="E20" s="27"/>
      <c r="F20" s="34"/>
      <c r="G20" s="27"/>
      <c r="I20" s="35"/>
    </row>
    <row r="21" spans="1:7" ht="15" customHeight="1">
      <c r="A21" s="33" t="s">
        <v>84</v>
      </c>
      <c r="B21" s="25">
        <v>5839</v>
      </c>
      <c r="C21" s="27">
        <v>0.05067344742597285</v>
      </c>
      <c r="D21" s="30">
        <v>178301</v>
      </c>
      <c r="E21" s="27">
        <v>0.05820256599082866</v>
      </c>
      <c r="F21" s="30">
        <v>3496750</v>
      </c>
      <c r="G21" s="27">
        <v>0.06235743432937836</v>
      </c>
    </row>
    <row r="22" spans="1:7" ht="15" customHeight="1">
      <c r="A22" s="33" t="s">
        <v>85</v>
      </c>
      <c r="B22" s="25">
        <v>3351</v>
      </c>
      <c r="C22" s="27">
        <v>0.02908147325302878</v>
      </c>
      <c r="D22" s="30">
        <v>99429</v>
      </c>
      <c r="E22" s="27">
        <v>0.032456480523957255</v>
      </c>
      <c r="F22" s="30">
        <v>1927039</v>
      </c>
      <c r="G22" s="27">
        <v>0.03436482673701321</v>
      </c>
    </row>
    <row r="23" spans="1:7" ht="15" customHeight="1">
      <c r="A23" s="33" t="s">
        <v>86</v>
      </c>
      <c r="B23" s="25">
        <v>2155</v>
      </c>
      <c r="C23" s="27">
        <v>0.018702051584684277</v>
      </c>
      <c r="D23" s="30">
        <v>63650</v>
      </c>
      <c r="E23" s="27">
        <v>0.020777187594664327</v>
      </c>
      <c r="F23" s="30">
        <v>1208672</v>
      </c>
      <c r="G23" s="27">
        <v>0.021554210299780767</v>
      </c>
    </row>
    <row r="24" spans="1:7" ht="15" customHeight="1">
      <c r="A24" s="33" t="s">
        <v>87</v>
      </c>
      <c r="B24" s="25">
        <v>6418</v>
      </c>
      <c r="C24" s="27">
        <v>0.05569826778213629</v>
      </c>
      <c r="D24" s="30">
        <v>177748</v>
      </c>
      <c r="E24" s="27">
        <v>0.05802205091243354</v>
      </c>
      <c r="F24" s="30">
        <v>3258677</v>
      </c>
      <c r="G24" s="27">
        <v>0.05811188590209643</v>
      </c>
    </row>
    <row r="25" spans="1:7" ht="15" customHeight="1">
      <c r="A25" s="33" t="s">
        <v>88</v>
      </c>
      <c r="B25" s="25">
        <v>1363</v>
      </c>
      <c r="C25" s="27">
        <v>0.011828722185579893</v>
      </c>
      <c r="D25" s="30">
        <v>37168</v>
      </c>
      <c r="E25" s="27">
        <v>0.012132702411916475</v>
      </c>
      <c r="F25" s="30">
        <v>687994</v>
      </c>
      <c r="G25" s="27">
        <v>0.012268975669981079</v>
      </c>
    </row>
    <row r="26" spans="1:7" ht="15" customHeight="1">
      <c r="A26" s="33" t="s">
        <v>89</v>
      </c>
      <c r="B26" s="25">
        <v>2849</v>
      </c>
      <c r="C26" s="27">
        <v>0.024724893255111603</v>
      </c>
      <c r="D26" s="30">
        <v>77111</v>
      </c>
      <c r="E26" s="27">
        <v>0.02517124450294047</v>
      </c>
      <c r="F26" s="30">
        <v>1391235</v>
      </c>
      <c r="G26" s="27">
        <v>0.02480985061821197</v>
      </c>
    </row>
    <row r="27" spans="1:7" ht="15" customHeight="1">
      <c r="A27" s="33" t="s">
        <v>90</v>
      </c>
      <c r="B27" s="25">
        <v>2390</v>
      </c>
      <c r="C27" s="27">
        <v>0.02074148644426702</v>
      </c>
      <c r="D27" s="30">
        <v>84841</v>
      </c>
      <c r="E27" s="27">
        <v>0.027694538455913843</v>
      </c>
      <c r="F27" s="30">
        <v>1460156</v>
      </c>
      <c r="G27" s="27">
        <v>0.026038916674239736</v>
      </c>
    </row>
    <row r="28" spans="1:7" ht="15" customHeight="1">
      <c r="A28" s="33" t="s">
        <v>91</v>
      </c>
      <c r="B28" s="25">
        <v>5798</v>
      </c>
      <c r="C28" s="27">
        <v>0.050317631131322246</v>
      </c>
      <c r="D28" s="30">
        <v>211924</v>
      </c>
      <c r="E28" s="27">
        <v>0.06917807861447986</v>
      </c>
      <c r="F28" s="30">
        <v>3807245</v>
      </c>
      <c r="G28" s="27">
        <v>0.06789448203713566</v>
      </c>
    </row>
    <row r="29" spans="1:7" ht="15" customHeight="1">
      <c r="A29" s="33" t="s">
        <v>92</v>
      </c>
      <c r="B29" s="25">
        <v>5404</v>
      </c>
      <c r="C29" s="27">
        <v>0.04689832332419204</v>
      </c>
      <c r="D29" s="30">
        <v>185728</v>
      </c>
      <c r="E29" s="27">
        <v>0.060626952043704885</v>
      </c>
      <c r="F29" s="30">
        <v>3836609</v>
      </c>
      <c r="G29" s="27">
        <v>0.0684181293386722</v>
      </c>
    </row>
    <row r="30" spans="1:7" ht="15" customHeight="1">
      <c r="A30" s="33" t="s">
        <v>93</v>
      </c>
      <c r="B30" s="25">
        <v>19079</v>
      </c>
      <c r="C30" s="27">
        <v>0.16557607525948553</v>
      </c>
      <c r="D30" s="30">
        <v>570894</v>
      </c>
      <c r="E30" s="27">
        <v>0.18635619378897558</v>
      </c>
      <c r="F30" s="30">
        <v>11515165</v>
      </c>
      <c r="G30" s="27">
        <v>0.20534958040450596</v>
      </c>
    </row>
    <row r="31" spans="1:7" ht="15" customHeight="1">
      <c r="A31" s="33" t="s">
        <v>94</v>
      </c>
      <c r="B31" s="25">
        <v>23576</v>
      </c>
      <c r="C31" s="27">
        <v>0.2046030478703093</v>
      </c>
      <c r="D31" s="30">
        <v>609233</v>
      </c>
      <c r="E31" s="27">
        <v>0.1988711442240398</v>
      </c>
      <c r="F31" s="30">
        <v>10886135</v>
      </c>
      <c r="G31" s="27">
        <v>0.19413210791828048</v>
      </c>
    </row>
    <row r="32" spans="1:7" ht="15" customHeight="1">
      <c r="A32" s="33" t="s">
        <v>95</v>
      </c>
      <c r="B32" s="25">
        <v>8844</v>
      </c>
      <c r="C32" s="27">
        <v>0.07675217828999896</v>
      </c>
      <c r="D32" s="30">
        <v>204885</v>
      </c>
      <c r="E32" s="27">
        <v>0.06688034690232209</v>
      </c>
      <c r="F32" s="30">
        <v>3377162</v>
      </c>
      <c r="G32" s="27">
        <v>0.06022482523333727</v>
      </c>
    </row>
    <row r="33" spans="1:7" ht="15" customHeight="1">
      <c r="A33" s="33" t="s">
        <v>96</v>
      </c>
      <c r="B33" s="25">
        <v>13966</v>
      </c>
      <c r="C33" s="27">
        <v>0.12120317978269171</v>
      </c>
      <c r="D33" s="30">
        <v>300550</v>
      </c>
      <c r="E33" s="27">
        <v>0.09810814974982504</v>
      </c>
      <c r="F33" s="30">
        <v>4852833</v>
      </c>
      <c r="G33" s="27">
        <v>0.08654042042151718</v>
      </c>
    </row>
    <row r="34" spans="1:7" ht="15" customHeight="1">
      <c r="A34" s="33" t="s">
        <v>97</v>
      </c>
      <c r="B34" s="25">
        <v>9921</v>
      </c>
      <c r="C34" s="27">
        <v>0.0860988648592356</v>
      </c>
      <c r="D34" s="30">
        <v>187434</v>
      </c>
      <c r="E34" s="27">
        <v>0.06118383942841027</v>
      </c>
      <c r="F34" s="30">
        <v>3115552</v>
      </c>
      <c r="G34" s="27">
        <v>0.055559542214846186</v>
      </c>
    </row>
    <row r="35" spans="1:7" ht="15" customHeight="1">
      <c r="A35" s="33" t="s">
        <v>98</v>
      </c>
      <c r="B35" s="25">
        <v>2729</v>
      </c>
      <c r="C35" s="27">
        <v>0.02368347970979276</v>
      </c>
      <c r="D35" s="30">
        <v>49360</v>
      </c>
      <c r="E35" s="27">
        <v>0.0161125212831521</v>
      </c>
      <c r="F35" s="30">
        <v>825671</v>
      </c>
      <c r="G35" s="27">
        <v>0.014724165342152616</v>
      </c>
    </row>
    <row r="36" spans="1:7" ht="15" customHeight="1">
      <c r="A36" s="33" t="s">
        <v>99</v>
      </c>
      <c r="B36" s="25">
        <v>1546</v>
      </c>
      <c r="C36" s="27">
        <v>0.013416877842191133</v>
      </c>
      <c r="D36" s="30">
        <v>25200</v>
      </c>
      <c r="E36" s="27">
        <v>0.008226003572435837</v>
      </c>
      <c r="F36" s="30">
        <v>429017</v>
      </c>
      <c r="G36" s="27">
        <v>0.007650646858850909</v>
      </c>
    </row>
    <row r="37" spans="1:9" s="37" customFormat="1" ht="7.5" customHeight="1">
      <c r="A37" s="33"/>
      <c r="B37" s="34"/>
      <c r="C37" s="27"/>
      <c r="D37" s="34"/>
      <c r="E37" s="27"/>
      <c r="F37" s="34"/>
      <c r="G37" s="27"/>
      <c r="I37" s="38"/>
    </row>
    <row r="38" spans="1:9" s="13" customFormat="1" ht="15" customHeight="1">
      <c r="A38" s="23" t="s">
        <v>75</v>
      </c>
      <c r="B38" s="25">
        <v>46</v>
      </c>
      <c r="C38" s="27"/>
      <c r="D38" s="30">
        <v>41</v>
      </c>
      <c r="E38" s="27"/>
      <c r="F38" s="30">
        <v>39</v>
      </c>
      <c r="G38" s="27"/>
      <c r="I38" s="39"/>
    </row>
    <row r="39" spans="1:7" s="13" customFormat="1" ht="12.75" customHeight="1">
      <c r="A39" s="22"/>
      <c r="B39" s="22"/>
      <c r="C39" s="22"/>
      <c r="D39" s="22"/>
      <c r="E39" s="22"/>
      <c r="F39" s="22"/>
      <c r="G39" s="22"/>
    </row>
    <row r="40" spans="1:7" s="13" customFormat="1" ht="12.75" customHeight="1">
      <c r="A40" s="22"/>
      <c r="B40" s="22"/>
      <c r="C40" s="22"/>
      <c r="D40" s="22"/>
      <c r="E40" s="22"/>
      <c r="F40" s="22"/>
      <c r="G40" s="22"/>
    </row>
    <row r="41" s="28" customFormat="1" ht="12">
      <c r="A41" s="40"/>
    </row>
    <row r="42" s="28" customFormat="1" ht="12"/>
    <row r="43" ht="15">
      <c r="A43" s="41"/>
    </row>
  </sheetData>
  <sheetProtection/>
  <mergeCells count="3">
    <mergeCell ref="B14:C14"/>
    <mergeCell ref="D14:E14"/>
    <mergeCell ref="F14:G14"/>
  </mergeCells>
  <hyperlinks>
    <hyperlink ref="G1" location="Nodiadau!A1" display="Nodiadau!A1"/>
    <hyperlink ref="A7" r:id="rId1" display="www.conwy.gov.uk/ystadegau"/>
    <hyperlink ref="A6" r:id="rId2" display="ebost: uned.ymchwil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3"/>
  <sheetViews>
    <sheetView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2.75"/>
  <cols>
    <col min="1" max="1" width="23.8515625" style="22" customWidth="1"/>
    <col min="2" max="2" width="10.00390625" style="22" customWidth="1"/>
    <col min="3" max="3" width="10.28125" style="22" customWidth="1"/>
    <col min="4" max="4" width="10.57421875" style="22" customWidth="1"/>
    <col min="5" max="5" width="9.7109375" style="22" customWidth="1"/>
    <col min="6" max="6" width="10.7109375" style="22" customWidth="1"/>
    <col min="7" max="7" width="9.7109375" style="22" customWidth="1"/>
    <col min="8" max="8" width="9.140625" style="22" customWidth="1"/>
    <col min="9" max="9" width="10.140625" style="22" bestFit="1" customWidth="1"/>
    <col min="10" max="14" width="9.140625" style="22" customWidth="1"/>
    <col min="15" max="15" width="10.421875" style="22" customWidth="1"/>
    <col min="16" max="16" width="10.140625" style="22" bestFit="1" customWidth="1"/>
    <col min="17" max="16384" width="9.140625" style="22" customWidth="1"/>
  </cols>
  <sheetData>
    <row r="1" s="15" customFormat="1" ht="20.25">
      <c r="A1" s="1" t="s">
        <v>65</v>
      </c>
    </row>
    <row r="2" spans="1:9" s="15" customFormat="1" ht="18">
      <c r="A2" s="16" t="s">
        <v>68</v>
      </c>
      <c r="I2" s="4" t="s">
        <v>67</v>
      </c>
    </row>
    <row r="3" s="13" customFormat="1" ht="9" customHeight="1"/>
    <row r="4" s="13" customFormat="1" ht="12.75">
      <c r="A4" s="17" t="s">
        <v>59</v>
      </c>
    </row>
    <row r="5" s="13" customFormat="1" ht="12.75">
      <c r="A5" s="13" t="s">
        <v>60</v>
      </c>
    </row>
    <row r="6" s="13" customFormat="1" ht="12.75">
      <c r="A6" s="14" t="s">
        <v>61</v>
      </c>
    </row>
    <row r="7" s="13" customFormat="1" ht="12.75">
      <c r="A7" s="14" t="s">
        <v>62</v>
      </c>
    </row>
    <row r="8" s="13" customFormat="1" ht="9" customHeight="1"/>
    <row r="9" s="13" customFormat="1" ht="15" customHeight="1">
      <c r="A9" s="18" t="s">
        <v>63</v>
      </c>
    </row>
    <row r="10" s="13" customFormat="1" ht="15" customHeight="1">
      <c r="A10" s="13" t="s">
        <v>69</v>
      </c>
    </row>
    <row r="11" s="13" customFormat="1" ht="15" customHeight="1">
      <c r="A11" s="13" t="s">
        <v>64</v>
      </c>
    </row>
    <row r="12" spans="1:7" s="13" customFormat="1" ht="15" customHeight="1">
      <c r="A12" s="14" t="s">
        <v>1</v>
      </c>
      <c r="B12" s="19"/>
      <c r="C12" s="19"/>
      <c r="D12" s="19"/>
      <c r="E12" s="19"/>
      <c r="F12" s="19"/>
      <c r="G12" s="19"/>
    </row>
    <row r="13" spans="3:25" s="13" customFormat="1" ht="15" customHeight="1">
      <c r="C13" s="20"/>
      <c r="D13" s="33"/>
      <c r="E13" s="33"/>
      <c r="F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Y13" s="23"/>
    </row>
    <row r="14" spans="1:24" s="45" customFormat="1" ht="32.25" customHeight="1">
      <c r="A14" s="62"/>
      <c r="B14" s="71" t="s">
        <v>80</v>
      </c>
      <c r="C14" s="63" t="s">
        <v>81</v>
      </c>
      <c r="D14" s="64" t="s">
        <v>82</v>
      </c>
      <c r="E14" s="65" t="s">
        <v>83</v>
      </c>
      <c r="F14" s="66" t="s">
        <v>84</v>
      </c>
      <c r="G14" s="66" t="s">
        <v>85</v>
      </c>
      <c r="H14" s="66" t="s">
        <v>86</v>
      </c>
      <c r="I14" s="66" t="s">
        <v>87</v>
      </c>
      <c r="J14" s="66" t="s">
        <v>88</v>
      </c>
      <c r="K14" s="66" t="s">
        <v>89</v>
      </c>
      <c r="L14" s="66" t="s">
        <v>90</v>
      </c>
      <c r="M14" s="66" t="s">
        <v>91</v>
      </c>
      <c r="N14" s="66" t="s">
        <v>92</v>
      </c>
      <c r="O14" s="66" t="s">
        <v>93</v>
      </c>
      <c r="P14" s="66" t="s">
        <v>94</v>
      </c>
      <c r="Q14" s="66" t="s">
        <v>95</v>
      </c>
      <c r="R14" s="66" t="s">
        <v>96</v>
      </c>
      <c r="S14" s="66" t="s">
        <v>97</v>
      </c>
      <c r="T14" s="66" t="s">
        <v>98</v>
      </c>
      <c r="U14" s="66" t="s">
        <v>99</v>
      </c>
      <c r="V14" s="67" t="s">
        <v>75</v>
      </c>
      <c r="X14" s="46"/>
    </row>
    <row r="15" spans="1:24" s="37" customFormat="1" ht="15" customHeight="1">
      <c r="A15" s="47" t="s">
        <v>102</v>
      </c>
      <c r="B15" s="68">
        <v>56075912</v>
      </c>
      <c r="C15" s="52">
        <v>10579132</v>
      </c>
      <c r="D15" s="43">
        <v>36273707</v>
      </c>
      <c r="E15" s="53">
        <v>9223073</v>
      </c>
      <c r="F15" s="42">
        <v>3496750</v>
      </c>
      <c r="G15" s="42">
        <v>1927039</v>
      </c>
      <c r="H15" s="42">
        <v>1208672</v>
      </c>
      <c r="I15" s="42">
        <v>3258677</v>
      </c>
      <c r="J15" s="42">
        <v>687994</v>
      </c>
      <c r="K15" s="42">
        <v>1391235</v>
      </c>
      <c r="L15" s="42">
        <v>1460156</v>
      </c>
      <c r="M15" s="42">
        <v>3807245</v>
      </c>
      <c r="N15" s="42">
        <v>3836609</v>
      </c>
      <c r="O15" s="42">
        <v>11515165</v>
      </c>
      <c r="P15" s="42">
        <v>10886135</v>
      </c>
      <c r="Q15" s="42">
        <v>3377162</v>
      </c>
      <c r="R15" s="42">
        <v>4852833</v>
      </c>
      <c r="S15" s="42">
        <v>3115552</v>
      </c>
      <c r="T15" s="42">
        <v>825671</v>
      </c>
      <c r="U15" s="42">
        <v>429017</v>
      </c>
      <c r="V15" s="57">
        <v>39</v>
      </c>
      <c r="X15" s="43"/>
    </row>
    <row r="16" spans="1:24" s="37" customFormat="1" ht="15" customHeight="1">
      <c r="A16" s="47" t="s">
        <v>78</v>
      </c>
      <c r="B16" s="68">
        <v>3063456</v>
      </c>
      <c r="C16" s="52">
        <v>556296</v>
      </c>
      <c r="D16" s="43">
        <v>1944616</v>
      </c>
      <c r="E16" s="53">
        <v>562544</v>
      </c>
      <c r="F16" s="42">
        <v>178301</v>
      </c>
      <c r="G16" s="42">
        <v>99429</v>
      </c>
      <c r="H16" s="42">
        <v>63650</v>
      </c>
      <c r="I16" s="42">
        <v>177748</v>
      </c>
      <c r="J16" s="42">
        <v>37168</v>
      </c>
      <c r="K16" s="42">
        <v>77111</v>
      </c>
      <c r="L16" s="42">
        <v>84841</v>
      </c>
      <c r="M16" s="42">
        <v>211924</v>
      </c>
      <c r="N16" s="42">
        <v>185728</v>
      </c>
      <c r="O16" s="42">
        <v>570894</v>
      </c>
      <c r="P16" s="42">
        <v>609233</v>
      </c>
      <c r="Q16" s="42">
        <v>204885</v>
      </c>
      <c r="R16" s="42">
        <v>300550</v>
      </c>
      <c r="S16" s="42">
        <v>187434</v>
      </c>
      <c r="T16" s="42">
        <v>49360</v>
      </c>
      <c r="U16" s="42">
        <v>25200</v>
      </c>
      <c r="V16" s="57">
        <v>41</v>
      </c>
      <c r="X16" s="43"/>
    </row>
    <row r="17" spans="1:24" s="37" customFormat="1" ht="15" customHeight="1">
      <c r="A17" s="47" t="s">
        <v>77</v>
      </c>
      <c r="B17" s="68">
        <v>115228</v>
      </c>
      <c r="C17" s="52">
        <v>19126</v>
      </c>
      <c r="D17" s="43">
        <v>67940</v>
      </c>
      <c r="E17" s="53">
        <v>28162</v>
      </c>
      <c r="F17" s="44">
        <v>5839</v>
      </c>
      <c r="G17" s="44">
        <v>3351</v>
      </c>
      <c r="H17" s="44">
        <v>2155</v>
      </c>
      <c r="I17" s="44">
        <v>6418</v>
      </c>
      <c r="J17" s="44">
        <v>1363</v>
      </c>
      <c r="K17" s="44">
        <v>2849</v>
      </c>
      <c r="L17" s="44">
        <v>2390</v>
      </c>
      <c r="M17" s="44">
        <v>5798</v>
      </c>
      <c r="N17" s="44">
        <v>5404</v>
      </c>
      <c r="O17" s="44">
        <v>19079</v>
      </c>
      <c r="P17" s="44">
        <v>23576</v>
      </c>
      <c r="Q17" s="44">
        <v>8844</v>
      </c>
      <c r="R17" s="44">
        <v>13966</v>
      </c>
      <c r="S17" s="44">
        <v>9921</v>
      </c>
      <c r="T17" s="44">
        <v>2729</v>
      </c>
      <c r="U17" s="44">
        <v>1546</v>
      </c>
      <c r="V17" s="58">
        <v>46</v>
      </c>
      <c r="X17" s="43"/>
    </row>
    <row r="18" spans="1:24" s="37" customFormat="1" ht="15" customHeight="1">
      <c r="A18" s="48" t="s">
        <v>3</v>
      </c>
      <c r="B18" s="68">
        <v>2461</v>
      </c>
      <c r="C18" s="52">
        <f aca="true" t="shared" si="0" ref="C18:C55">F18+G18+H18+I18+J18</f>
        <v>363</v>
      </c>
      <c r="D18" s="43">
        <f aca="true" t="shared" si="1" ref="D18:D55">K18+L18+M18+N18+O18+P18+Q18</f>
        <v>1390</v>
      </c>
      <c r="E18" s="53">
        <f aca="true" t="shared" si="2" ref="E18:E55">R18+S18+T18+U18</f>
        <v>708</v>
      </c>
      <c r="F18" s="56">
        <v>123</v>
      </c>
      <c r="G18" s="49">
        <v>58</v>
      </c>
      <c r="H18" s="49">
        <v>42</v>
      </c>
      <c r="I18" s="49">
        <v>122</v>
      </c>
      <c r="J18" s="49">
        <v>18</v>
      </c>
      <c r="K18" s="49">
        <v>38</v>
      </c>
      <c r="L18" s="49">
        <v>43</v>
      </c>
      <c r="M18" s="49">
        <v>107</v>
      </c>
      <c r="N18" s="49">
        <v>99</v>
      </c>
      <c r="O18" s="49">
        <v>370</v>
      </c>
      <c r="P18" s="49">
        <v>520</v>
      </c>
      <c r="Q18" s="49">
        <v>213</v>
      </c>
      <c r="R18" s="49">
        <v>411</v>
      </c>
      <c r="S18" s="49">
        <v>237</v>
      </c>
      <c r="T18" s="49">
        <v>38</v>
      </c>
      <c r="U18" s="49">
        <v>22</v>
      </c>
      <c r="V18" s="59">
        <v>51</v>
      </c>
      <c r="X18" s="43"/>
    </row>
    <row r="19" spans="1:24" s="37" customFormat="1" ht="15" customHeight="1">
      <c r="A19" s="72" t="s">
        <v>100</v>
      </c>
      <c r="B19" s="68">
        <v>6080</v>
      </c>
      <c r="C19" s="52">
        <f t="shared" si="0"/>
        <v>1172</v>
      </c>
      <c r="D19" s="43">
        <f t="shared" si="1"/>
        <v>3520</v>
      </c>
      <c r="E19" s="53">
        <f t="shared" si="2"/>
        <v>1388</v>
      </c>
      <c r="F19" s="56">
        <v>358</v>
      </c>
      <c r="G19" s="49">
        <v>206</v>
      </c>
      <c r="H19" s="49">
        <v>137</v>
      </c>
      <c r="I19" s="49">
        <v>385</v>
      </c>
      <c r="J19" s="49">
        <v>86</v>
      </c>
      <c r="K19" s="49">
        <v>161</v>
      </c>
      <c r="L19" s="49">
        <v>124</v>
      </c>
      <c r="M19" s="49">
        <v>288</v>
      </c>
      <c r="N19" s="49">
        <v>267</v>
      </c>
      <c r="O19" s="49">
        <v>1048</v>
      </c>
      <c r="P19" s="49">
        <v>1190</v>
      </c>
      <c r="Q19" s="49">
        <v>442</v>
      </c>
      <c r="R19" s="49">
        <v>744</v>
      </c>
      <c r="S19" s="49">
        <v>479</v>
      </c>
      <c r="T19" s="49">
        <v>119</v>
      </c>
      <c r="U19" s="49">
        <v>46</v>
      </c>
      <c r="V19" s="59">
        <v>44</v>
      </c>
      <c r="X19" s="43"/>
    </row>
    <row r="20" spans="1:24" s="37" customFormat="1" ht="15" customHeight="1">
      <c r="A20" s="48" t="s">
        <v>5</v>
      </c>
      <c r="B20" s="68">
        <v>1244</v>
      </c>
      <c r="C20" s="52">
        <f>F20+G20+H20+I20+J20</f>
        <v>200</v>
      </c>
      <c r="D20" s="43">
        <f>K20+L20+M20+N20+O20+P20+Q20</f>
        <v>783</v>
      </c>
      <c r="E20" s="53">
        <f>R20+S20+T20+U20</f>
        <v>261</v>
      </c>
      <c r="F20" s="56">
        <v>71</v>
      </c>
      <c r="G20" s="49">
        <v>32</v>
      </c>
      <c r="H20" s="49">
        <v>15</v>
      </c>
      <c r="I20" s="49">
        <v>69</v>
      </c>
      <c r="J20" s="49">
        <v>13</v>
      </c>
      <c r="K20" s="49">
        <v>18</v>
      </c>
      <c r="L20" s="49">
        <v>26</v>
      </c>
      <c r="M20" s="49">
        <v>49</v>
      </c>
      <c r="N20" s="49">
        <v>54</v>
      </c>
      <c r="O20" s="49">
        <v>216</v>
      </c>
      <c r="P20" s="49">
        <v>291</v>
      </c>
      <c r="Q20" s="49">
        <v>129</v>
      </c>
      <c r="R20" s="49">
        <v>146</v>
      </c>
      <c r="S20" s="49">
        <v>88</v>
      </c>
      <c r="T20" s="49">
        <v>16</v>
      </c>
      <c r="U20" s="49">
        <v>11</v>
      </c>
      <c r="V20" s="59">
        <v>48</v>
      </c>
      <c r="X20" s="43"/>
    </row>
    <row r="21" spans="1:24" s="37" customFormat="1" ht="15" customHeight="1">
      <c r="A21" s="48" t="s">
        <v>4</v>
      </c>
      <c r="B21" s="68">
        <v>2122</v>
      </c>
      <c r="C21" s="52">
        <f t="shared" si="0"/>
        <v>326</v>
      </c>
      <c r="D21" s="43">
        <f t="shared" si="1"/>
        <v>1370</v>
      </c>
      <c r="E21" s="53">
        <f t="shared" si="2"/>
        <v>426</v>
      </c>
      <c r="F21" s="56">
        <v>101</v>
      </c>
      <c r="G21" s="49">
        <v>47</v>
      </c>
      <c r="H21" s="49">
        <v>36</v>
      </c>
      <c r="I21" s="49">
        <v>116</v>
      </c>
      <c r="J21" s="49">
        <v>26</v>
      </c>
      <c r="K21" s="49">
        <v>58</v>
      </c>
      <c r="L21" s="49">
        <v>45</v>
      </c>
      <c r="M21" s="49">
        <v>101</v>
      </c>
      <c r="N21" s="49">
        <v>99</v>
      </c>
      <c r="O21" s="49">
        <v>352</v>
      </c>
      <c r="P21" s="49">
        <v>534</v>
      </c>
      <c r="Q21" s="49">
        <v>181</v>
      </c>
      <c r="R21" s="49">
        <v>250</v>
      </c>
      <c r="S21" s="49">
        <v>121</v>
      </c>
      <c r="T21" s="49">
        <v>38</v>
      </c>
      <c r="U21" s="49">
        <v>17</v>
      </c>
      <c r="V21" s="59">
        <v>47</v>
      </c>
      <c r="X21" s="43"/>
    </row>
    <row r="22" spans="1:24" s="37" customFormat="1" ht="15" customHeight="1">
      <c r="A22" s="48" t="s">
        <v>6</v>
      </c>
      <c r="B22" s="68">
        <v>1815</v>
      </c>
      <c r="C22" s="52">
        <f t="shared" si="0"/>
        <v>308</v>
      </c>
      <c r="D22" s="43">
        <f t="shared" si="1"/>
        <v>1133</v>
      </c>
      <c r="E22" s="53">
        <f t="shared" si="2"/>
        <v>374</v>
      </c>
      <c r="F22" s="56">
        <v>95</v>
      </c>
      <c r="G22" s="49">
        <v>56</v>
      </c>
      <c r="H22" s="49">
        <v>33</v>
      </c>
      <c r="I22" s="49">
        <v>96</v>
      </c>
      <c r="J22" s="49">
        <v>28</v>
      </c>
      <c r="K22" s="49">
        <v>48</v>
      </c>
      <c r="L22" s="49">
        <v>47</v>
      </c>
      <c r="M22" s="49">
        <v>100</v>
      </c>
      <c r="N22" s="49">
        <v>86</v>
      </c>
      <c r="O22" s="49">
        <v>342</v>
      </c>
      <c r="P22" s="49">
        <v>379</v>
      </c>
      <c r="Q22" s="49">
        <v>131</v>
      </c>
      <c r="R22" s="49">
        <v>202</v>
      </c>
      <c r="S22" s="49">
        <v>103</v>
      </c>
      <c r="T22" s="49">
        <v>39</v>
      </c>
      <c r="U22" s="49">
        <v>30</v>
      </c>
      <c r="V22" s="59">
        <v>44</v>
      </c>
      <c r="X22" s="43"/>
    </row>
    <row r="23" spans="1:24" s="37" customFormat="1" ht="15" customHeight="1">
      <c r="A23" s="48" t="s">
        <v>7</v>
      </c>
      <c r="B23" s="68">
        <v>2007</v>
      </c>
      <c r="C23" s="52">
        <f t="shared" si="0"/>
        <v>302</v>
      </c>
      <c r="D23" s="43">
        <f t="shared" si="1"/>
        <v>1180</v>
      </c>
      <c r="E23" s="53">
        <f t="shared" si="2"/>
        <v>525</v>
      </c>
      <c r="F23" s="56">
        <v>68</v>
      </c>
      <c r="G23" s="49">
        <v>59</v>
      </c>
      <c r="H23" s="49">
        <v>48</v>
      </c>
      <c r="I23" s="49">
        <v>109</v>
      </c>
      <c r="J23" s="49">
        <v>18</v>
      </c>
      <c r="K23" s="49">
        <v>48</v>
      </c>
      <c r="L23" s="49">
        <v>39</v>
      </c>
      <c r="M23" s="49">
        <v>83</v>
      </c>
      <c r="N23" s="49">
        <v>50</v>
      </c>
      <c r="O23" s="49">
        <v>300</v>
      </c>
      <c r="P23" s="49">
        <v>472</v>
      </c>
      <c r="Q23" s="49">
        <v>188</v>
      </c>
      <c r="R23" s="49">
        <v>287</v>
      </c>
      <c r="S23" s="49">
        <v>191</v>
      </c>
      <c r="T23" s="49">
        <v>33</v>
      </c>
      <c r="U23" s="49">
        <v>14</v>
      </c>
      <c r="V23" s="59">
        <v>50</v>
      </c>
      <c r="X23" s="43"/>
    </row>
    <row r="24" spans="1:24" s="37" customFormat="1" ht="15" customHeight="1">
      <c r="A24" s="48" t="s">
        <v>8</v>
      </c>
      <c r="B24" s="68">
        <v>1485</v>
      </c>
      <c r="C24" s="52">
        <f t="shared" si="0"/>
        <v>208</v>
      </c>
      <c r="D24" s="43">
        <f t="shared" si="1"/>
        <v>898</v>
      </c>
      <c r="E24" s="53">
        <f t="shared" si="2"/>
        <v>379</v>
      </c>
      <c r="F24" s="56">
        <v>75</v>
      </c>
      <c r="G24" s="49">
        <v>43</v>
      </c>
      <c r="H24" s="49">
        <v>19</v>
      </c>
      <c r="I24" s="49">
        <v>61</v>
      </c>
      <c r="J24" s="49">
        <v>10</v>
      </c>
      <c r="K24" s="49">
        <v>30</v>
      </c>
      <c r="L24" s="49">
        <v>32</v>
      </c>
      <c r="M24" s="49">
        <v>63</v>
      </c>
      <c r="N24" s="49">
        <v>82</v>
      </c>
      <c r="O24" s="49">
        <v>211</v>
      </c>
      <c r="P24" s="49">
        <v>338</v>
      </c>
      <c r="Q24" s="49">
        <v>142</v>
      </c>
      <c r="R24" s="49">
        <v>203</v>
      </c>
      <c r="S24" s="49">
        <v>133</v>
      </c>
      <c r="T24" s="49">
        <v>31</v>
      </c>
      <c r="U24" s="49">
        <v>12</v>
      </c>
      <c r="V24" s="59">
        <v>49</v>
      </c>
      <c r="X24" s="43"/>
    </row>
    <row r="25" spans="1:24" s="37" customFormat="1" ht="15" customHeight="1">
      <c r="A25" s="48" t="s">
        <v>9</v>
      </c>
      <c r="B25" s="68">
        <v>4566</v>
      </c>
      <c r="C25" s="52">
        <f t="shared" si="0"/>
        <v>843</v>
      </c>
      <c r="D25" s="43">
        <f t="shared" si="1"/>
        <v>2797</v>
      </c>
      <c r="E25" s="53">
        <f t="shared" si="2"/>
        <v>926</v>
      </c>
      <c r="F25" s="56">
        <v>256</v>
      </c>
      <c r="G25" s="49">
        <v>161</v>
      </c>
      <c r="H25" s="49">
        <v>92</v>
      </c>
      <c r="I25" s="49">
        <v>282</v>
      </c>
      <c r="J25" s="49">
        <v>52</v>
      </c>
      <c r="K25" s="49">
        <v>108</v>
      </c>
      <c r="L25" s="49">
        <v>100</v>
      </c>
      <c r="M25" s="49">
        <v>274</v>
      </c>
      <c r="N25" s="49">
        <v>259</v>
      </c>
      <c r="O25" s="49">
        <v>730</v>
      </c>
      <c r="P25" s="49">
        <v>982</v>
      </c>
      <c r="Q25" s="49">
        <v>344</v>
      </c>
      <c r="R25" s="49">
        <v>473</v>
      </c>
      <c r="S25" s="49">
        <v>322</v>
      </c>
      <c r="T25" s="49">
        <v>72</v>
      </c>
      <c r="U25" s="49">
        <v>59</v>
      </c>
      <c r="V25" s="59">
        <v>44</v>
      </c>
      <c r="X25" s="43"/>
    </row>
    <row r="26" spans="1:24" s="37" customFormat="1" ht="15" customHeight="1">
      <c r="A26" s="48" t="s">
        <v>2</v>
      </c>
      <c r="B26" s="68">
        <v>4065</v>
      </c>
      <c r="C26" s="52">
        <f t="shared" si="0"/>
        <v>661</v>
      </c>
      <c r="D26" s="43">
        <f t="shared" si="1"/>
        <v>2522</v>
      </c>
      <c r="E26" s="53">
        <f t="shared" si="2"/>
        <v>882</v>
      </c>
      <c r="F26" s="56">
        <v>192</v>
      </c>
      <c r="G26" s="49">
        <v>113</v>
      </c>
      <c r="H26" s="49">
        <v>79</v>
      </c>
      <c r="I26" s="49">
        <v>230</v>
      </c>
      <c r="J26" s="49">
        <v>47</v>
      </c>
      <c r="K26" s="49">
        <v>118</v>
      </c>
      <c r="L26" s="49">
        <v>85</v>
      </c>
      <c r="M26" s="49">
        <v>195</v>
      </c>
      <c r="N26" s="49">
        <v>175</v>
      </c>
      <c r="O26" s="49">
        <v>750</v>
      </c>
      <c r="P26" s="49">
        <v>847</v>
      </c>
      <c r="Q26" s="49">
        <v>352</v>
      </c>
      <c r="R26" s="49">
        <v>486</v>
      </c>
      <c r="S26" s="49">
        <v>296</v>
      </c>
      <c r="T26" s="49">
        <v>73</v>
      </c>
      <c r="U26" s="49">
        <v>27</v>
      </c>
      <c r="V26" s="59">
        <v>45</v>
      </c>
      <c r="X26" s="43"/>
    </row>
    <row r="27" spans="1:24" s="37" customFormat="1" ht="15" customHeight="1">
      <c r="A27" s="48" t="s">
        <v>10</v>
      </c>
      <c r="B27" s="68">
        <v>3424</v>
      </c>
      <c r="C27" s="52">
        <f t="shared" si="0"/>
        <v>427</v>
      </c>
      <c r="D27" s="43">
        <f t="shared" si="1"/>
        <v>1825</v>
      </c>
      <c r="E27" s="53">
        <f t="shared" si="2"/>
        <v>1172</v>
      </c>
      <c r="F27" s="56">
        <v>141</v>
      </c>
      <c r="G27" s="49">
        <v>76</v>
      </c>
      <c r="H27" s="49">
        <v>50</v>
      </c>
      <c r="I27" s="49">
        <v>137</v>
      </c>
      <c r="J27" s="49">
        <v>23</v>
      </c>
      <c r="K27" s="49">
        <v>60</v>
      </c>
      <c r="L27" s="49">
        <v>64</v>
      </c>
      <c r="M27" s="49">
        <v>171</v>
      </c>
      <c r="N27" s="49">
        <v>141</v>
      </c>
      <c r="O27" s="49">
        <v>473</v>
      </c>
      <c r="P27" s="49">
        <v>639</v>
      </c>
      <c r="Q27" s="49">
        <v>277</v>
      </c>
      <c r="R27" s="49">
        <v>496</v>
      </c>
      <c r="S27" s="49">
        <v>400</v>
      </c>
      <c r="T27" s="49">
        <v>155</v>
      </c>
      <c r="U27" s="49">
        <v>121</v>
      </c>
      <c r="V27" s="59">
        <v>53</v>
      </c>
      <c r="X27" s="43"/>
    </row>
    <row r="28" spans="1:24" s="37" customFormat="1" ht="15" customHeight="1">
      <c r="A28" s="48" t="s">
        <v>11</v>
      </c>
      <c r="B28" s="68">
        <v>2118</v>
      </c>
      <c r="C28" s="52">
        <f t="shared" si="0"/>
        <v>371</v>
      </c>
      <c r="D28" s="43">
        <f t="shared" si="1"/>
        <v>1183</v>
      </c>
      <c r="E28" s="53">
        <f t="shared" si="2"/>
        <v>564</v>
      </c>
      <c r="F28" s="56">
        <v>118</v>
      </c>
      <c r="G28" s="49">
        <v>67</v>
      </c>
      <c r="H28" s="49">
        <v>37</v>
      </c>
      <c r="I28" s="49">
        <v>124</v>
      </c>
      <c r="J28" s="49">
        <v>25</v>
      </c>
      <c r="K28" s="49">
        <v>42</v>
      </c>
      <c r="L28" s="49">
        <v>36</v>
      </c>
      <c r="M28" s="49">
        <v>112</v>
      </c>
      <c r="N28" s="49">
        <v>107</v>
      </c>
      <c r="O28" s="49">
        <v>346</v>
      </c>
      <c r="P28" s="49">
        <v>386</v>
      </c>
      <c r="Q28" s="49">
        <v>154</v>
      </c>
      <c r="R28" s="49">
        <v>245</v>
      </c>
      <c r="S28" s="49">
        <v>214</v>
      </c>
      <c r="T28" s="49">
        <v>72</v>
      </c>
      <c r="U28" s="49">
        <v>33</v>
      </c>
      <c r="V28" s="59">
        <v>46</v>
      </c>
      <c r="X28" s="43"/>
    </row>
    <row r="29" spans="1:24" s="37" customFormat="1" ht="15" customHeight="1">
      <c r="A29" s="48" t="s">
        <v>12</v>
      </c>
      <c r="B29" s="68">
        <v>3936</v>
      </c>
      <c r="C29" s="52">
        <f t="shared" si="0"/>
        <v>530</v>
      </c>
      <c r="D29" s="43">
        <f t="shared" si="1"/>
        <v>2051</v>
      </c>
      <c r="E29" s="53">
        <f t="shared" si="2"/>
        <v>1355</v>
      </c>
      <c r="F29" s="56">
        <v>154</v>
      </c>
      <c r="G29" s="49">
        <v>92</v>
      </c>
      <c r="H29" s="49">
        <v>71</v>
      </c>
      <c r="I29" s="49">
        <v>181</v>
      </c>
      <c r="J29" s="49">
        <v>32</v>
      </c>
      <c r="K29" s="49">
        <v>68</v>
      </c>
      <c r="L29" s="49">
        <v>47</v>
      </c>
      <c r="M29" s="49">
        <v>146</v>
      </c>
      <c r="N29" s="49">
        <v>137</v>
      </c>
      <c r="O29" s="49">
        <v>532</v>
      </c>
      <c r="P29" s="49">
        <v>797</v>
      </c>
      <c r="Q29" s="49">
        <v>324</v>
      </c>
      <c r="R29" s="49">
        <v>611</v>
      </c>
      <c r="S29" s="49">
        <v>521</v>
      </c>
      <c r="T29" s="49">
        <v>146</v>
      </c>
      <c r="U29" s="49">
        <v>77</v>
      </c>
      <c r="V29" s="59">
        <v>54</v>
      </c>
      <c r="X29" s="43"/>
    </row>
    <row r="30" spans="1:24" s="37" customFormat="1" ht="15" customHeight="1">
      <c r="A30" s="48" t="s">
        <v>13</v>
      </c>
      <c r="B30" s="68">
        <v>1537</v>
      </c>
      <c r="C30" s="52">
        <f t="shared" si="0"/>
        <v>259</v>
      </c>
      <c r="D30" s="43">
        <f t="shared" si="1"/>
        <v>935</v>
      </c>
      <c r="E30" s="53">
        <f t="shared" si="2"/>
        <v>343</v>
      </c>
      <c r="F30" s="56">
        <v>66</v>
      </c>
      <c r="G30" s="49">
        <v>41</v>
      </c>
      <c r="H30" s="49">
        <v>30</v>
      </c>
      <c r="I30" s="49">
        <v>103</v>
      </c>
      <c r="J30" s="49">
        <v>19</v>
      </c>
      <c r="K30" s="49">
        <v>37</v>
      </c>
      <c r="L30" s="49">
        <v>36</v>
      </c>
      <c r="M30" s="49">
        <v>65</v>
      </c>
      <c r="N30" s="49">
        <v>46</v>
      </c>
      <c r="O30" s="49">
        <v>267</v>
      </c>
      <c r="P30" s="49">
        <v>361</v>
      </c>
      <c r="Q30" s="49">
        <v>123</v>
      </c>
      <c r="R30" s="49">
        <v>190</v>
      </c>
      <c r="S30" s="49">
        <v>122</v>
      </c>
      <c r="T30" s="49">
        <v>23</v>
      </c>
      <c r="U30" s="49">
        <v>8</v>
      </c>
      <c r="V30" s="59">
        <v>47</v>
      </c>
      <c r="X30" s="43"/>
    </row>
    <row r="31" spans="1:24" s="37" customFormat="1" ht="15" customHeight="1">
      <c r="A31" s="48" t="s">
        <v>14</v>
      </c>
      <c r="B31" s="68">
        <v>3547</v>
      </c>
      <c r="C31" s="52">
        <f t="shared" si="0"/>
        <v>677</v>
      </c>
      <c r="D31" s="43">
        <f t="shared" si="1"/>
        <v>2046</v>
      </c>
      <c r="E31" s="53">
        <f t="shared" si="2"/>
        <v>824</v>
      </c>
      <c r="F31" s="56">
        <v>178</v>
      </c>
      <c r="G31" s="49">
        <v>119</v>
      </c>
      <c r="H31" s="49">
        <v>86</v>
      </c>
      <c r="I31" s="49">
        <v>247</v>
      </c>
      <c r="J31" s="49">
        <v>47</v>
      </c>
      <c r="K31" s="49">
        <v>88</v>
      </c>
      <c r="L31" s="49">
        <v>83</v>
      </c>
      <c r="M31" s="49">
        <v>145</v>
      </c>
      <c r="N31" s="49">
        <v>143</v>
      </c>
      <c r="O31" s="49">
        <v>622</v>
      </c>
      <c r="P31" s="49">
        <v>695</v>
      </c>
      <c r="Q31" s="49">
        <v>270</v>
      </c>
      <c r="R31" s="49">
        <v>424</v>
      </c>
      <c r="S31" s="49">
        <v>265</v>
      </c>
      <c r="T31" s="49">
        <v>83</v>
      </c>
      <c r="U31" s="49">
        <v>52</v>
      </c>
      <c r="V31" s="59">
        <v>45</v>
      </c>
      <c r="X31" s="43"/>
    </row>
    <row r="32" spans="1:24" s="37" customFormat="1" ht="15" customHeight="1">
      <c r="A32" s="48" t="s">
        <v>15</v>
      </c>
      <c r="B32" s="68">
        <v>4611</v>
      </c>
      <c r="C32" s="52">
        <f t="shared" si="0"/>
        <v>618</v>
      </c>
      <c r="D32" s="43">
        <f t="shared" si="1"/>
        <v>2358</v>
      </c>
      <c r="E32" s="53">
        <f t="shared" si="2"/>
        <v>1635</v>
      </c>
      <c r="F32" s="56">
        <v>192</v>
      </c>
      <c r="G32" s="49">
        <v>108</v>
      </c>
      <c r="H32" s="49">
        <v>58</v>
      </c>
      <c r="I32" s="49">
        <v>216</v>
      </c>
      <c r="J32" s="49">
        <v>44</v>
      </c>
      <c r="K32" s="49">
        <v>96</v>
      </c>
      <c r="L32" s="49">
        <v>55</v>
      </c>
      <c r="M32" s="49">
        <v>201</v>
      </c>
      <c r="N32" s="49">
        <v>153</v>
      </c>
      <c r="O32" s="49">
        <v>624</v>
      </c>
      <c r="P32" s="49">
        <v>841</v>
      </c>
      <c r="Q32" s="49">
        <v>388</v>
      </c>
      <c r="R32" s="49">
        <v>769</v>
      </c>
      <c r="S32" s="49">
        <v>626</v>
      </c>
      <c r="T32" s="49">
        <v>155</v>
      </c>
      <c r="U32" s="49">
        <v>85</v>
      </c>
      <c r="V32" s="59">
        <v>55</v>
      </c>
      <c r="X32" s="43"/>
    </row>
    <row r="33" spans="1:24" s="37" customFormat="1" ht="15" customHeight="1">
      <c r="A33" s="48" t="s">
        <v>16</v>
      </c>
      <c r="B33" s="68">
        <v>4340</v>
      </c>
      <c r="C33" s="52">
        <f t="shared" si="0"/>
        <v>872</v>
      </c>
      <c r="D33" s="43">
        <f t="shared" si="1"/>
        <v>2837</v>
      </c>
      <c r="E33" s="53">
        <f t="shared" si="2"/>
        <v>631</v>
      </c>
      <c r="F33" s="56">
        <v>319</v>
      </c>
      <c r="G33" s="49">
        <v>165</v>
      </c>
      <c r="H33" s="49">
        <v>104</v>
      </c>
      <c r="I33" s="49">
        <v>225</v>
      </c>
      <c r="J33" s="49">
        <v>59</v>
      </c>
      <c r="K33" s="49">
        <v>133</v>
      </c>
      <c r="L33" s="49">
        <v>113</v>
      </c>
      <c r="M33" s="49">
        <v>297</v>
      </c>
      <c r="N33" s="49">
        <v>325</v>
      </c>
      <c r="O33" s="49">
        <v>843</v>
      </c>
      <c r="P33" s="49">
        <v>899</v>
      </c>
      <c r="Q33" s="49">
        <v>227</v>
      </c>
      <c r="R33" s="49">
        <v>327</v>
      </c>
      <c r="S33" s="49">
        <v>218</v>
      </c>
      <c r="T33" s="49">
        <v>46</v>
      </c>
      <c r="U33" s="49">
        <v>40</v>
      </c>
      <c r="V33" s="59">
        <v>38</v>
      </c>
      <c r="X33" s="43"/>
    </row>
    <row r="34" spans="1:24" s="37" customFormat="1" ht="15" customHeight="1">
      <c r="A34" s="48" t="s">
        <v>17</v>
      </c>
      <c r="B34" s="68">
        <v>3747</v>
      </c>
      <c r="C34" s="52">
        <f t="shared" si="0"/>
        <v>418</v>
      </c>
      <c r="D34" s="43">
        <f t="shared" si="1"/>
        <v>2390</v>
      </c>
      <c r="E34" s="53">
        <f t="shared" si="2"/>
        <v>939</v>
      </c>
      <c r="F34" s="56">
        <v>156</v>
      </c>
      <c r="G34" s="49">
        <v>69</v>
      </c>
      <c r="H34" s="49">
        <v>42</v>
      </c>
      <c r="I34" s="49">
        <v>127</v>
      </c>
      <c r="J34" s="49">
        <v>24</v>
      </c>
      <c r="K34" s="49">
        <v>70</v>
      </c>
      <c r="L34" s="49">
        <v>81</v>
      </c>
      <c r="M34" s="49">
        <v>268</v>
      </c>
      <c r="N34" s="49">
        <v>263</v>
      </c>
      <c r="O34" s="49">
        <v>643</v>
      </c>
      <c r="P34" s="49">
        <v>786</v>
      </c>
      <c r="Q34" s="49">
        <v>279</v>
      </c>
      <c r="R34" s="49">
        <v>451</v>
      </c>
      <c r="S34" s="49">
        <v>328</v>
      </c>
      <c r="T34" s="49">
        <v>91</v>
      </c>
      <c r="U34" s="49">
        <v>69</v>
      </c>
      <c r="V34" s="59">
        <v>47</v>
      </c>
      <c r="X34" s="43"/>
    </row>
    <row r="35" spans="1:24" s="37" customFormat="1" ht="15" customHeight="1">
      <c r="A35" s="48" t="s">
        <v>18</v>
      </c>
      <c r="B35" s="68">
        <v>1205</v>
      </c>
      <c r="C35" s="52">
        <f t="shared" si="0"/>
        <v>265</v>
      </c>
      <c r="D35" s="43">
        <f t="shared" si="1"/>
        <v>782</v>
      </c>
      <c r="E35" s="53">
        <f t="shared" si="2"/>
        <v>158</v>
      </c>
      <c r="F35" s="56">
        <v>95</v>
      </c>
      <c r="G35" s="49">
        <v>45</v>
      </c>
      <c r="H35" s="49">
        <v>19</v>
      </c>
      <c r="I35" s="49">
        <v>92</v>
      </c>
      <c r="J35" s="49">
        <v>14</v>
      </c>
      <c r="K35" s="49">
        <v>30</v>
      </c>
      <c r="L35" s="49">
        <v>39</v>
      </c>
      <c r="M35" s="49">
        <v>83</v>
      </c>
      <c r="N35" s="49">
        <v>67</v>
      </c>
      <c r="O35" s="49">
        <v>232</v>
      </c>
      <c r="P35" s="49">
        <v>239</v>
      </c>
      <c r="Q35" s="49">
        <v>92</v>
      </c>
      <c r="R35" s="49">
        <v>81</v>
      </c>
      <c r="S35" s="49">
        <v>58</v>
      </c>
      <c r="T35" s="49">
        <v>13</v>
      </c>
      <c r="U35" s="49">
        <v>6</v>
      </c>
      <c r="V35" s="59">
        <v>37</v>
      </c>
      <c r="X35" s="43"/>
    </row>
    <row r="36" spans="1:24" s="37" customFormat="1" ht="15" customHeight="1">
      <c r="A36" s="48" t="s">
        <v>20</v>
      </c>
      <c r="B36" s="68">
        <v>7593</v>
      </c>
      <c r="C36" s="52">
        <f>F36+G36+H36+I36+J36</f>
        <v>991</v>
      </c>
      <c r="D36" s="43">
        <f>K36+L36+M36+N36+O36+P36+Q36</f>
        <v>3891</v>
      </c>
      <c r="E36" s="53">
        <f>R36+S36+T36+U36</f>
        <v>2711</v>
      </c>
      <c r="F36" s="56">
        <v>275</v>
      </c>
      <c r="G36" s="49">
        <v>200</v>
      </c>
      <c r="H36" s="49">
        <v>123</v>
      </c>
      <c r="I36" s="49">
        <v>325</v>
      </c>
      <c r="J36" s="49">
        <v>68</v>
      </c>
      <c r="K36" s="49">
        <v>149</v>
      </c>
      <c r="L36" s="49">
        <v>122</v>
      </c>
      <c r="M36" s="49">
        <v>317</v>
      </c>
      <c r="N36" s="49">
        <v>313</v>
      </c>
      <c r="O36" s="49">
        <v>1015</v>
      </c>
      <c r="P36" s="49">
        <v>1408</v>
      </c>
      <c r="Q36" s="49">
        <v>567</v>
      </c>
      <c r="R36" s="49">
        <v>1141</v>
      </c>
      <c r="S36" s="49">
        <v>1004</v>
      </c>
      <c r="T36" s="49">
        <v>351</v>
      </c>
      <c r="U36" s="49">
        <v>215</v>
      </c>
      <c r="V36" s="59">
        <v>54</v>
      </c>
      <c r="X36" s="43"/>
    </row>
    <row r="37" spans="1:24" s="37" customFormat="1" ht="15" customHeight="1">
      <c r="A37" s="48" t="s">
        <v>19</v>
      </c>
      <c r="B37" s="68">
        <v>1542</v>
      </c>
      <c r="C37" s="52">
        <f t="shared" si="0"/>
        <v>230</v>
      </c>
      <c r="D37" s="43">
        <f t="shared" si="1"/>
        <v>945</v>
      </c>
      <c r="E37" s="53">
        <f t="shared" si="2"/>
        <v>367</v>
      </c>
      <c r="F37" s="56">
        <v>65</v>
      </c>
      <c r="G37" s="49">
        <v>45</v>
      </c>
      <c r="H37" s="49">
        <v>30</v>
      </c>
      <c r="I37" s="49">
        <v>81</v>
      </c>
      <c r="J37" s="49">
        <v>9</v>
      </c>
      <c r="K37" s="49">
        <v>38</v>
      </c>
      <c r="L37" s="49">
        <v>24</v>
      </c>
      <c r="M37" s="49">
        <v>45</v>
      </c>
      <c r="N37" s="49">
        <v>49</v>
      </c>
      <c r="O37" s="49">
        <v>289</v>
      </c>
      <c r="P37" s="49">
        <v>340</v>
      </c>
      <c r="Q37" s="49">
        <v>160</v>
      </c>
      <c r="R37" s="49">
        <v>214</v>
      </c>
      <c r="S37" s="49">
        <v>119</v>
      </c>
      <c r="T37" s="49">
        <v>26</v>
      </c>
      <c r="U37" s="49">
        <v>8</v>
      </c>
      <c r="V37" s="59">
        <v>49</v>
      </c>
      <c r="X37" s="43"/>
    </row>
    <row r="38" spans="1:24" s="37" customFormat="1" ht="15" customHeight="1">
      <c r="A38" s="48" t="s">
        <v>21</v>
      </c>
      <c r="B38" s="68">
        <v>1435</v>
      </c>
      <c r="C38" s="52">
        <f t="shared" si="0"/>
        <v>240</v>
      </c>
      <c r="D38" s="43">
        <f t="shared" si="1"/>
        <v>881</v>
      </c>
      <c r="E38" s="53">
        <f t="shared" si="2"/>
        <v>314</v>
      </c>
      <c r="F38" s="56">
        <v>84</v>
      </c>
      <c r="G38" s="49">
        <v>37</v>
      </c>
      <c r="H38" s="49">
        <v>25</v>
      </c>
      <c r="I38" s="49">
        <v>72</v>
      </c>
      <c r="J38" s="49">
        <v>22</v>
      </c>
      <c r="K38" s="49">
        <v>34</v>
      </c>
      <c r="L38" s="49">
        <v>22</v>
      </c>
      <c r="M38" s="49">
        <v>70</v>
      </c>
      <c r="N38" s="49">
        <v>70</v>
      </c>
      <c r="O38" s="49">
        <v>235</v>
      </c>
      <c r="P38" s="49">
        <v>352</v>
      </c>
      <c r="Q38" s="49">
        <v>98</v>
      </c>
      <c r="R38" s="49">
        <v>158</v>
      </c>
      <c r="S38" s="49">
        <v>106</v>
      </c>
      <c r="T38" s="49">
        <v>27</v>
      </c>
      <c r="U38" s="49">
        <v>23</v>
      </c>
      <c r="V38" s="59">
        <v>46</v>
      </c>
      <c r="X38" s="43"/>
    </row>
    <row r="39" spans="1:24" s="37" customFormat="1" ht="15" customHeight="1">
      <c r="A39" s="48" t="s">
        <v>22</v>
      </c>
      <c r="B39" s="68">
        <v>2196</v>
      </c>
      <c r="C39" s="52">
        <f t="shared" si="0"/>
        <v>324</v>
      </c>
      <c r="D39" s="43">
        <f t="shared" si="1"/>
        <v>1330</v>
      </c>
      <c r="E39" s="53">
        <f t="shared" si="2"/>
        <v>542</v>
      </c>
      <c r="F39" s="56">
        <v>91</v>
      </c>
      <c r="G39" s="49">
        <v>41</v>
      </c>
      <c r="H39" s="49">
        <v>44</v>
      </c>
      <c r="I39" s="49">
        <v>119</v>
      </c>
      <c r="J39" s="49">
        <v>29</v>
      </c>
      <c r="K39" s="49">
        <v>52</v>
      </c>
      <c r="L39" s="49">
        <v>53</v>
      </c>
      <c r="M39" s="49">
        <v>103</v>
      </c>
      <c r="N39" s="49">
        <v>93</v>
      </c>
      <c r="O39" s="49">
        <v>328</v>
      </c>
      <c r="P39" s="49">
        <v>480</v>
      </c>
      <c r="Q39" s="49">
        <v>221</v>
      </c>
      <c r="R39" s="49">
        <v>311</v>
      </c>
      <c r="S39" s="49">
        <v>187</v>
      </c>
      <c r="T39" s="49">
        <v>27</v>
      </c>
      <c r="U39" s="49">
        <v>17</v>
      </c>
      <c r="V39" s="59">
        <v>50</v>
      </c>
      <c r="X39" s="43"/>
    </row>
    <row r="40" spans="1:24" s="37" customFormat="1" ht="15" customHeight="1">
      <c r="A40" s="48" t="s">
        <v>23</v>
      </c>
      <c r="B40" s="68">
        <v>1925</v>
      </c>
      <c r="C40" s="52">
        <f t="shared" si="0"/>
        <v>370</v>
      </c>
      <c r="D40" s="43">
        <f t="shared" si="1"/>
        <v>1205</v>
      </c>
      <c r="E40" s="53">
        <f t="shared" si="2"/>
        <v>350</v>
      </c>
      <c r="F40" s="56">
        <v>85</v>
      </c>
      <c r="G40" s="49">
        <v>62</v>
      </c>
      <c r="H40" s="49">
        <v>48</v>
      </c>
      <c r="I40" s="49">
        <v>150</v>
      </c>
      <c r="J40" s="49">
        <v>25</v>
      </c>
      <c r="K40" s="49">
        <v>50</v>
      </c>
      <c r="L40" s="49">
        <v>41</v>
      </c>
      <c r="M40" s="49">
        <v>89</v>
      </c>
      <c r="N40" s="49">
        <v>77</v>
      </c>
      <c r="O40" s="49">
        <v>330</v>
      </c>
      <c r="P40" s="49">
        <v>473</v>
      </c>
      <c r="Q40" s="49">
        <v>145</v>
      </c>
      <c r="R40" s="49">
        <v>214</v>
      </c>
      <c r="S40" s="49">
        <v>97</v>
      </c>
      <c r="T40" s="49">
        <v>30</v>
      </c>
      <c r="U40" s="49">
        <v>9</v>
      </c>
      <c r="V40" s="59">
        <v>45</v>
      </c>
      <c r="X40" s="43"/>
    </row>
    <row r="41" spans="1:24" s="37" customFormat="1" ht="15" customHeight="1">
      <c r="A41" s="48" t="s">
        <v>24</v>
      </c>
      <c r="B41" s="68">
        <v>2743</v>
      </c>
      <c r="C41" s="52">
        <f t="shared" si="0"/>
        <v>694</v>
      </c>
      <c r="D41" s="43">
        <f t="shared" si="1"/>
        <v>1751</v>
      </c>
      <c r="E41" s="53">
        <f t="shared" si="2"/>
        <v>298</v>
      </c>
      <c r="F41" s="56">
        <v>206</v>
      </c>
      <c r="G41" s="49">
        <v>135</v>
      </c>
      <c r="H41" s="49">
        <v>82</v>
      </c>
      <c r="I41" s="49">
        <v>227</v>
      </c>
      <c r="J41" s="49">
        <v>44</v>
      </c>
      <c r="K41" s="49">
        <v>86</v>
      </c>
      <c r="L41" s="49">
        <v>72</v>
      </c>
      <c r="M41" s="49">
        <v>176</v>
      </c>
      <c r="N41" s="49">
        <v>166</v>
      </c>
      <c r="O41" s="49">
        <v>542</v>
      </c>
      <c r="P41" s="49">
        <v>545</v>
      </c>
      <c r="Q41" s="49">
        <v>164</v>
      </c>
      <c r="R41" s="49">
        <v>182</v>
      </c>
      <c r="S41" s="49">
        <v>96</v>
      </c>
      <c r="T41" s="49">
        <v>16</v>
      </c>
      <c r="U41" s="49">
        <v>4</v>
      </c>
      <c r="V41" s="59">
        <v>35</v>
      </c>
      <c r="X41" s="43"/>
    </row>
    <row r="42" spans="1:24" s="37" customFormat="1" ht="15" customHeight="1">
      <c r="A42" s="48" t="s">
        <v>25</v>
      </c>
      <c r="B42" s="68">
        <v>3879</v>
      </c>
      <c r="C42" s="52">
        <f t="shared" si="0"/>
        <v>679</v>
      </c>
      <c r="D42" s="43">
        <f t="shared" si="1"/>
        <v>2242</v>
      </c>
      <c r="E42" s="53">
        <f t="shared" si="2"/>
        <v>958</v>
      </c>
      <c r="F42" s="56">
        <v>218</v>
      </c>
      <c r="G42" s="49">
        <v>109</v>
      </c>
      <c r="H42" s="49">
        <v>68</v>
      </c>
      <c r="I42" s="49">
        <v>241</v>
      </c>
      <c r="J42" s="49">
        <v>43</v>
      </c>
      <c r="K42" s="49">
        <v>92</v>
      </c>
      <c r="L42" s="49">
        <v>89</v>
      </c>
      <c r="M42" s="49">
        <v>189</v>
      </c>
      <c r="N42" s="49">
        <v>172</v>
      </c>
      <c r="O42" s="49">
        <v>647</v>
      </c>
      <c r="P42" s="49">
        <v>764</v>
      </c>
      <c r="Q42" s="49">
        <v>289</v>
      </c>
      <c r="R42" s="49">
        <v>475</v>
      </c>
      <c r="S42" s="49">
        <v>358</v>
      </c>
      <c r="T42" s="49">
        <v>93</v>
      </c>
      <c r="U42" s="49">
        <v>32</v>
      </c>
      <c r="V42" s="59">
        <v>46</v>
      </c>
      <c r="X42" s="43"/>
    </row>
    <row r="43" spans="1:24" s="37" customFormat="1" ht="15" customHeight="1">
      <c r="A43" s="48" t="s">
        <v>26</v>
      </c>
      <c r="B43" s="68">
        <v>1923</v>
      </c>
      <c r="C43" s="52">
        <f t="shared" si="0"/>
        <v>397</v>
      </c>
      <c r="D43" s="43">
        <f t="shared" si="1"/>
        <v>1157</v>
      </c>
      <c r="E43" s="53">
        <f t="shared" si="2"/>
        <v>369</v>
      </c>
      <c r="F43" s="56">
        <v>125</v>
      </c>
      <c r="G43" s="49">
        <v>85</v>
      </c>
      <c r="H43" s="49">
        <v>49</v>
      </c>
      <c r="I43" s="49">
        <v>115</v>
      </c>
      <c r="J43" s="49">
        <v>23</v>
      </c>
      <c r="K43" s="49">
        <v>39</v>
      </c>
      <c r="L43" s="49">
        <v>36</v>
      </c>
      <c r="M43" s="49">
        <v>109</v>
      </c>
      <c r="N43" s="49">
        <v>109</v>
      </c>
      <c r="O43" s="49">
        <v>355</v>
      </c>
      <c r="P43" s="49">
        <v>382</v>
      </c>
      <c r="Q43" s="49">
        <v>127</v>
      </c>
      <c r="R43" s="49">
        <v>203</v>
      </c>
      <c r="S43" s="49">
        <v>134</v>
      </c>
      <c r="T43" s="49">
        <v>25</v>
      </c>
      <c r="U43" s="49">
        <v>7</v>
      </c>
      <c r="V43" s="59">
        <v>41</v>
      </c>
      <c r="X43" s="43"/>
    </row>
    <row r="44" spans="1:24" s="37" customFormat="1" ht="15" customHeight="1">
      <c r="A44" s="48" t="s">
        <v>27</v>
      </c>
      <c r="B44" s="68">
        <v>3639</v>
      </c>
      <c r="C44" s="52">
        <f t="shared" si="0"/>
        <v>574</v>
      </c>
      <c r="D44" s="43">
        <f t="shared" si="1"/>
        <v>2280</v>
      </c>
      <c r="E44" s="53">
        <f t="shared" si="2"/>
        <v>785</v>
      </c>
      <c r="F44" s="56">
        <v>189</v>
      </c>
      <c r="G44" s="49">
        <v>90</v>
      </c>
      <c r="H44" s="49">
        <v>72</v>
      </c>
      <c r="I44" s="49">
        <v>178</v>
      </c>
      <c r="J44" s="49">
        <v>45</v>
      </c>
      <c r="K44" s="49">
        <v>78</v>
      </c>
      <c r="L44" s="49">
        <v>86</v>
      </c>
      <c r="M44" s="49">
        <v>218</v>
      </c>
      <c r="N44" s="49">
        <v>231</v>
      </c>
      <c r="O44" s="49">
        <v>638</v>
      </c>
      <c r="P44" s="49">
        <v>764</v>
      </c>
      <c r="Q44" s="49">
        <v>265</v>
      </c>
      <c r="R44" s="49">
        <v>391</v>
      </c>
      <c r="S44" s="49">
        <v>270</v>
      </c>
      <c r="T44" s="49">
        <v>72</v>
      </c>
      <c r="U44" s="49">
        <v>52</v>
      </c>
      <c r="V44" s="59">
        <v>44</v>
      </c>
      <c r="X44" s="43"/>
    </row>
    <row r="45" spans="1:24" s="37" customFormat="1" ht="15" customHeight="1">
      <c r="A45" s="48" t="s">
        <v>28</v>
      </c>
      <c r="B45" s="68">
        <v>1822</v>
      </c>
      <c r="C45" s="52">
        <f t="shared" si="0"/>
        <v>300</v>
      </c>
      <c r="D45" s="43">
        <f t="shared" si="1"/>
        <v>1131</v>
      </c>
      <c r="E45" s="53">
        <f t="shared" si="2"/>
        <v>391</v>
      </c>
      <c r="F45" s="56">
        <v>110</v>
      </c>
      <c r="G45" s="49">
        <v>45</v>
      </c>
      <c r="H45" s="49">
        <v>24</v>
      </c>
      <c r="I45" s="49">
        <v>99</v>
      </c>
      <c r="J45" s="49">
        <v>22</v>
      </c>
      <c r="K45" s="49">
        <v>51</v>
      </c>
      <c r="L45" s="49">
        <v>43</v>
      </c>
      <c r="M45" s="49">
        <v>109</v>
      </c>
      <c r="N45" s="49">
        <v>84</v>
      </c>
      <c r="O45" s="49">
        <v>315</v>
      </c>
      <c r="P45" s="49">
        <v>392</v>
      </c>
      <c r="Q45" s="49">
        <v>137</v>
      </c>
      <c r="R45" s="49">
        <v>204</v>
      </c>
      <c r="S45" s="49">
        <v>155</v>
      </c>
      <c r="T45" s="49">
        <v>27</v>
      </c>
      <c r="U45" s="49">
        <v>5</v>
      </c>
      <c r="V45" s="59">
        <v>45</v>
      </c>
      <c r="X45" s="43"/>
    </row>
    <row r="46" spans="1:24" s="37" customFormat="1" ht="15" customHeight="1">
      <c r="A46" s="48" t="s">
        <v>29</v>
      </c>
      <c r="B46" s="68">
        <v>2868</v>
      </c>
      <c r="C46" s="52">
        <f t="shared" si="0"/>
        <v>507</v>
      </c>
      <c r="D46" s="43">
        <f t="shared" si="1"/>
        <v>1852</v>
      </c>
      <c r="E46" s="53">
        <f t="shared" si="2"/>
        <v>509</v>
      </c>
      <c r="F46" s="56">
        <v>159</v>
      </c>
      <c r="G46" s="49">
        <v>90</v>
      </c>
      <c r="H46" s="49">
        <v>56</v>
      </c>
      <c r="I46" s="49">
        <v>156</v>
      </c>
      <c r="J46" s="49">
        <v>46</v>
      </c>
      <c r="K46" s="49">
        <v>86</v>
      </c>
      <c r="L46" s="49">
        <v>70</v>
      </c>
      <c r="M46" s="49">
        <v>166</v>
      </c>
      <c r="N46" s="49">
        <v>151</v>
      </c>
      <c r="O46" s="49">
        <v>552</v>
      </c>
      <c r="P46" s="49">
        <v>618</v>
      </c>
      <c r="Q46" s="49">
        <v>209</v>
      </c>
      <c r="R46" s="49">
        <v>267</v>
      </c>
      <c r="S46" s="49">
        <v>168</v>
      </c>
      <c r="T46" s="49">
        <v>48</v>
      </c>
      <c r="U46" s="49">
        <v>26</v>
      </c>
      <c r="V46" s="59">
        <v>42</v>
      </c>
      <c r="X46" s="43"/>
    </row>
    <row r="47" spans="1:24" s="37" customFormat="1" ht="15" customHeight="1">
      <c r="A47" s="48" t="s">
        <v>30</v>
      </c>
      <c r="B47" s="68">
        <v>4883</v>
      </c>
      <c r="C47" s="52">
        <f t="shared" si="0"/>
        <v>811</v>
      </c>
      <c r="D47" s="43">
        <f t="shared" si="1"/>
        <v>2680</v>
      </c>
      <c r="E47" s="53">
        <f t="shared" si="2"/>
        <v>1392</v>
      </c>
      <c r="F47" s="56">
        <v>199</v>
      </c>
      <c r="G47" s="49">
        <v>156</v>
      </c>
      <c r="H47" s="49">
        <v>91</v>
      </c>
      <c r="I47" s="49">
        <v>298</v>
      </c>
      <c r="J47" s="49">
        <v>67</v>
      </c>
      <c r="K47" s="49">
        <v>148</v>
      </c>
      <c r="L47" s="49">
        <v>95</v>
      </c>
      <c r="M47" s="49">
        <v>157</v>
      </c>
      <c r="N47" s="49">
        <v>171</v>
      </c>
      <c r="O47" s="49">
        <v>811</v>
      </c>
      <c r="P47" s="49">
        <v>902</v>
      </c>
      <c r="Q47" s="49">
        <v>396</v>
      </c>
      <c r="R47" s="49">
        <v>646</v>
      </c>
      <c r="S47" s="49">
        <v>526</v>
      </c>
      <c r="T47" s="49">
        <v>153</v>
      </c>
      <c r="U47" s="49">
        <v>67</v>
      </c>
      <c r="V47" s="59">
        <v>48</v>
      </c>
      <c r="X47" s="43"/>
    </row>
    <row r="48" spans="1:24" s="37" customFormat="1" ht="15" customHeight="1">
      <c r="A48" s="48" t="s">
        <v>31</v>
      </c>
      <c r="B48" s="68">
        <v>2843</v>
      </c>
      <c r="C48" s="52">
        <f t="shared" si="0"/>
        <v>539</v>
      </c>
      <c r="D48" s="43">
        <f t="shared" si="1"/>
        <v>1764</v>
      </c>
      <c r="E48" s="53">
        <f t="shared" si="2"/>
        <v>540</v>
      </c>
      <c r="F48" s="56">
        <v>175</v>
      </c>
      <c r="G48" s="49">
        <v>106</v>
      </c>
      <c r="H48" s="49">
        <v>47</v>
      </c>
      <c r="I48" s="49">
        <v>175</v>
      </c>
      <c r="J48" s="49">
        <v>36</v>
      </c>
      <c r="K48" s="49">
        <v>96</v>
      </c>
      <c r="L48" s="49">
        <v>73</v>
      </c>
      <c r="M48" s="49">
        <v>165</v>
      </c>
      <c r="N48" s="49">
        <v>167</v>
      </c>
      <c r="O48" s="49">
        <v>564</v>
      </c>
      <c r="P48" s="49">
        <v>526</v>
      </c>
      <c r="Q48" s="49">
        <v>173</v>
      </c>
      <c r="R48" s="49">
        <v>263</v>
      </c>
      <c r="S48" s="49">
        <v>212</v>
      </c>
      <c r="T48" s="49">
        <v>47</v>
      </c>
      <c r="U48" s="49">
        <v>18</v>
      </c>
      <c r="V48" s="59">
        <v>40</v>
      </c>
      <c r="X48" s="43"/>
    </row>
    <row r="49" spans="1:24" s="37" customFormat="1" ht="15" customHeight="1">
      <c r="A49" s="48" t="s">
        <v>32</v>
      </c>
      <c r="B49" s="68">
        <v>3505</v>
      </c>
      <c r="C49" s="52">
        <f t="shared" si="0"/>
        <v>559</v>
      </c>
      <c r="D49" s="43">
        <f t="shared" si="1"/>
        <v>1926</v>
      </c>
      <c r="E49" s="53">
        <f t="shared" si="2"/>
        <v>1020</v>
      </c>
      <c r="F49" s="56">
        <v>166</v>
      </c>
      <c r="G49" s="49">
        <v>75</v>
      </c>
      <c r="H49" s="49">
        <v>61</v>
      </c>
      <c r="I49" s="49">
        <v>202</v>
      </c>
      <c r="J49" s="49">
        <v>55</v>
      </c>
      <c r="K49" s="49">
        <v>86</v>
      </c>
      <c r="L49" s="49">
        <v>58</v>
      </c>
      <c r="M49" s="49">
        <v>162</v>
      </c>
      <c r="N49" s="49">
        <v>162</v>
      </c>
      <c r="O49" s="49">
        <v>549</v>
      </c>
      <c r="P49" s="49">
        <v>615</v>
      </c>
      <c r="Q49" s="49">
        <v>294</v>
      </c>
      <c r="R49" s="49">
        <v>470</v>
      </c>
      <c r="S49" s="49">
        <v>348</v>
      </c>
      <c r="T49" s="49">
        <v>116</v>
      </c>
      <c r="U49" s="49">
        <v>86</v>
      </c>
      <c r="V49" s="59">
        <v>48</v>
      </c>
      <c r="X49" s="43"/>
    </row>
    <row r="50" spans="1:24" s="37" customFormat="1" ht="15" customHeight="1">
      <c r="A50" s="48" t="s">
        <v>33</v>
      </c>
      <c r="B50" s="68">
        <v>6641</v>
      </c>
      <c r="C50" s="52">
        <f t="shared" si="0"/>
        <v>1145</v>
      </c>
      <c r="D50" s="43">
        <f t="shared" si="1"/>
        <v>3956</v>
      </c>
      <c r="E50" s="53">
        <f t="shared" si="2"/>
        <v>1540</v>
      </c>
      <c r="F50" s="56">
        <v>330</v>
      </c>
      <c r="G50" s="49">
        <v>204</v>
      </c>
      <c r="H50" s="49">
        <v>124</v>
      </c>
      <c r="I50" s="49">
        <v>378</v>
      </c>
      <c r="J50" s="49">
        <v>109</v>
      </c>
      <c r="K50" s="49">
        <v>215</v>
      </c>
      <c r="L50" s="49">
        <v>162</v>
      </c>
      <c r="M50" s="49">
        <v>322</v>
      </c>
      <c r="N50" s="49">
        <v>307</v>
      </c>
      <c r="O50" s="49">
        <v>1067</v>
      </c>
      <c r="P50" s="49">
        <v>1441</v>
      </c>
      <c r="Q50" s="49">
        <v>442</v>
      </c>
      <c r="R50" s="49">
        <v>671</v>
      </c>
      <c r="S50" s="49">
        <v>531</v>
      </c>
      <c r="T50" s="49">
        <v>195</v>
      </c>
      <c r="U50" s="49">
        <v>143</v>
      </c>
      <c r="V50" s="59">
        <v>45</v>
      </c>
      <c r="X50" s="43"/>
    </row>
    <row r="51" spans="1:24" s="37" customFormat="1" ht="15" customHeight="1">
      <c r="A51" s="48" t="s">
        <v>34</v>
      </c>
      <c r="B51" s="68">
        <v>1229</v>
      </c>
      <c r="C51" s="52">
        <f t="shared" si="0"/>
        <v>188</v>
      </c>
      <c r="D51" s="43">
        <f t="shared" si="1"/>
        <v>765</v>
      </c>
      <c r="E51" s="53">
        <f t="shared" si="2"/>
        <v>276</v>
      </c>
      <c r="F51" s="56">
        <v>65</v>
      </c>
      <c r="G51" s="49">
        <v>33</v>
      </c>
      <c r="H51" s="49">
        <v>21</v>
      </c>
      <c r="I51" s="49">
        <v>56</v>
      </c>
      <c r="J51" s="49">
        <v>13</v>
      </c>
      <c r="K51" s="49">
        <v>26</v>
      </c>
      <c r="L51" s="49">
        <v>29</v>
      </c>
      <c r="M51" s="49">
        <v>54</v>
      </c>
      <c r="N51" s="49">
        <v>50</v>
      </c>
      <c r="O51" s="49">
        <v>226</v>
      </c>
      <c r="P51" s="49">
        <v>278</v>
      </c>
      <c r="Q51" s="49">
        <v>102</v>
      </c>
      <c r="R51" s="49">
        <v>157</v>
      </c>
      <c r="S51" s="49">
        <v>92</v>
      </c>
      <c r="T51" s="49">
        <v>20</v>
      </c>
      <c r="U51" s="49">
        <v>7</v>
      </c>
      <c r="V51" s="59">
        <v>47</v>
      </c>
      <c r="X51" s="43"/>
    </row>
    <row r="52" spans="1:24" s="37" customFormat="1" ht="15" customHeight="1">
      <c r="A52" s="48" t="s">
        <v>35</v>
      </c>
      <c r="B52" s="68">
        <v>5008</v>
      </c>
      <c r="C52" s="52">
        <f t="shared" si="0"/>
        <v>998</v>
      </c>
      <c r="D52" s="43">
        <f t="shared" si="1"/>
        <v>2959</v>
      </c>
      <c r="E52" s="53">
        <f t="shared" si="2"/>
        <v>1051</v>
      </c>
      <c r="F52" s="56">
        <v>290</v>
      </c>
      <c r="G52" s="49">
        <v>159</v>
      </c>
      <c r="H52" s="49">
        <v>121</v>
      </c>
      <c r="I52" s="49">
        <v>363</v>
      </c>
      <c r="J52" s="49">
        <v>65</v>
      </c>
      <c r="K52" s="49">
        <v>151</v>
      </c>
      <c r="L52" s="49">
        <v>113</v>
      </c>
      <c r="M52" s="49">
        <v>315</v>
      </c>
      <c r="N52" s="49">
        <v>272</v>
      </c>
      <c r="O52" s="49">
        <v>857</v>
      </c>
      <c r="P52" s="49">
        <v>936</v>
      </c>
      <c r="Q52" s="49">
        <v>315</v>
      </c>
      <c r="R52" s="49">
        <v>493</v>
      </c>
      <c r="S52" s="49">
        <v>396</v>
      </c>
      <c r="T52" s="49">
        <v>126</v>
      </c>
      <c r="U52" s="49">
        <v>36</v>
      </c>
      <c r="V52" s="59">
        <v>42</v>
      </c>
      <c r="X52" s="43"/>
    </row>
    <row r="53" spans="1:24" s="37" customFormat="1" ht="15" customHeight="1">
      <c r="A53" s="48" t="s">
        <v>101</v>
      </c>
      <c r="B53" s="68">
        <v>2380</v>
      </c>
      <c r="C53" s="52">
        <f t="shared" si="0"/>
        <v>324</v>
      </c>
      <c r="D53" s="43">
        <f t="shared" si="1"/>
        <v>1358</v>
      </c>
      <c r="E53" s="53">
        <f t="shared" si="2"/>
        <v>698</v>
      </c>
      <c r="F53" s="56">
        <v>112</v>
      </c>
      <c r="G53" s="49">
        <v>52</v>
      </c>
      <c r="H53" s="49">
        <v>30</v>
      </c>
      <c r="I53" s="49">
        <v>110</v>
      </c>
      <c r="J53" s="49">
        <v>20</v>
      </c>
      <c r="K53" s="49">
        <v>53</v>
      </c>
      <c r="L53" s="49">
        <v>61</v>
      </c>
      <c r="M53" s="49">
        <v>134</v>
      </c>
      <c r="N53" s="49">
        <v>73</v>
      </c>
      <c r="O53" s="49">
        <v>345</v>
      </c>
      <c r="P53" s="49">
        <v>465</v>
      </c>
      <c r="Q53" s="49">
        <v>227</v>
      </c>
      <c r="R53" s="49">
        <v>401</v>
      </c>
      <c r="S53" s="49">
        <v>221</v>
      </c>
      <c r="T53" s="49">
        <v>38</v>
      </c>
      <c r="U53" s="49">
        <v>38</v>
      </c>
      <c r="V53" s="59">
        <v>51</v>
      </c>
      <c r="X53" s="43"/>
    </row>
    <row r="54" spans="1:24" s="37" customFormat="1" ht="15" customHeight="1">
      <c r="A54" s="48" t="s">
        <v>36</v>
      </c>
      <c r="B54" s="68">
        <v>1465</v>
      </c>
      <c r="C54" s="52">
        <f t="shared" si="0"/>
        <v>211</v>
      </c>
      <c r="D54" s="43">
        <f t="shared" si="1"/>
        <v>985</v>
      </c>
      <c r="E54" s="53">
        <f t="shared" si="2"/>
        <v>269</v>
      </c>
      <c r="F54" s="56">
        <v>69</v>
      </c>
      <c r="G54" s="49">
        <v>36</v>
      </c>
      <c r="H54" s="49">
        <v>16</v>
      </c>
      <c r="I54" s="49">
        <v>75</v>
      </c>
      <c r="J54" s="49">
        <v>15</v>
      </c>
      <c r="K54" s="49">
        <v>34</v>
      </c>
      <c r="L54" s="49">
        <v>29</v>
      </c>
      <c r="M54" s="49">
        <v>88</v>
      </c>
      <c r="N54" s="49">
        <v>69</v>
      </c>
      <c r="O54" s="49">
        <v>266</v>
      </c>
      <c r="P54" s="49">
        <v>362</v>
      </c>
      <c r="Q54" s="49">
        <v>137</v>
      </c>
      <c r="R54" s="49">
        <v>168</v>
      </c>
      <c r="S54" s="49">
        <v>82</v>
      </c>
      <c r="T54" s="49">
        <v>14</v>
      </c>
      <c r="U54" s="49">
        <v>5</v>
      </c>
      <c r="V54" s="59">
        <v>45</v>
      </c>
      <c r="X54" s="43"/>
    </row>
    <row r="55" spans="1:24" s="37" customFormat="1" ht="15" customHeight="1">
      <c r="A55" s="48" t="s">
        <v>37</v>
      </c>
      <c r="B55" s="68">
        <v>1399</v>
      </c>
      <c r="C55" s="52">
        <f t="shared" si="0"/>
        <v>225</v>
      </c>
      <c r="D55" s="43">
        <f t="shared" si="1"/>
        <v>882</v>
      </c>
      <c r="E55" s="53">
        <f t="shared" si="2"/>
        <v>292</v>
      </c>
      <c r="F55" s="56">
        <v>68</v>
      </c>
      <c r="G55" s="49">
        <v>34</v>
      </c>
      <c r="H55" s="49">
        <v>25</v>
      </c>
      <c r="I55" s="49">
        <v>76</v>
      </c>
      <c r="J55" s="49">
        <v>22</v>
      </c>
      <c r="K55" s="49">
        <v>34</v>
      </c>
      <c r="L55" s="49">
        <v>17</v>
      </c>
      <c r="M55" s="49">
        <v>62</v>
      </c>
      <c r="N55" s="49">
        <v>65</v>
      </c>
      <c r="O55" s="49">
        <v>247</v>
      </c>
      <c r="P55" s="49">
        <v>337</v>
      </c>
      <c r="Q55" s="49">
        <v>120</v>
      </c>
      <c r="R55" s="49">
        <v>141</v>
      </c>
      <c r="S55" s="49">
        <v>97</v>
      </c>
      <c r="T55" s="49">
        <v>35</v>
      </c>
      <c r="U55" s="49">
        <v>19</v>
      </c>
      <c r="V55" s="59">
        <v>47</v>
      </c>
      <c r="X55" s="43"/>
    </row>
    <row r="56" spans="2:24" s="37" customFormat="1" ht="15" customHeight="1">
      <c r="B56" s="44"/>
      <c r="C56" s="43"/>
      <c r="D56" s="43"/>
      <c r="E56" s="43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X56" s="43"/>
    </row>
    <row r="57" spans="2:24" s="37" customFormat="1" ht="15" customHeight="1">
      <c r="B57" s="44"/>
      <c r="C57" s="43"/>
      <c r="D57" s="43"/>
      <c r="E57" s="43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X57" s="43"/>
    </row>
    <row r="58" spans="2:24" s="37" customFormat="1" ht="15" customHeight="1">
      <c r="B58" s="44"/>
      <c r="C58" s="43"/>
      <c r="D58" s="43"/>
      <c r="E58" s="4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X58" s="43"/>
    </row>
    <row r="59" spans="2:24" s="37" customFormat="1" ht="15" customHeight="1">
      <c r="B59" s="44"/>
      <c r="C59" s="43"/>
      <c r="D59" s="43"/>
      <c r="E59" s="43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X59" s="43"/>
    </row>
    <row r="60" spans="2:24" s="37" customFormat="1" ht="15" customHeight="1">
      <c r="B60" s="44"/>
      <c r="C60" s="43"/>
      <c r="D60" s="43"/>
      <c r="E60" s="43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X60" s="43"/>
    </row>
    <row r="61" spans="2:24" s="37" customFormat="1" ht="15" customHeight="1">
      <c r="B61" s="44"/>
      <c r="C61" s="43"/>
      <c r="D61" s="43"/>
      <c r="E61" s="43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X61" s="43"/>
    </row>
    <row r="62" spans="2:24" s="37" customFormat="1" ht="15" customHeight="1">
      <c r="B62" s="44"/>
      <c r="C62" s="43"/>
      <c r="D62" s="43"/>
      <c r="E62" s="4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X62" s="43"/>
    </row>
    <row r="63" spans="2:24" s="37" customFormat="1" ht="15" customHeight="1">
      <c r="B63" s="44"/>
      <c r="C63" s="43"/>
      <c r="D63" s="43"/>
      <c r="E63" s="43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X63" s="43"/>
    </row>
    <row r="64" spans="2:24" s="37" customFormat="1" ht="15" customHeight="1">
      <c r="B64" s="44"/>
      <c r="C64" s="43"/>
      <c r="D64" s="43"/>
      <c r="E64" s="43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X64" s="43"/>
    </row>
    <row r="65" spans="2:24" s="37" customFormat="1" ht="15" customHeight="1">
      <c r="B65" s="44"/>
      <c r="C65" s="43"/>
      <c r="D65" s="43"/>
      <c r="E65" s="43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X65" s="43"/>
    </row>
    <row r="66" spans="2:6" s="13" customFormat="1" ht="15" customHeight="1">
      <c r="B66" s="20"/>
      <c r="C66" s="20"/>
      <c r="D66" s="20"/>
      <c r="F66" s="20"/>
    </row>
    <row r="67" spans="2:6" s="13" customFormat="1" ht="15" customHeight="1">
      <c r="B67" s="20"/>
      <c r="C67" s="20"/>
      <c r="D67" s="20"/>
      <c r="F67" s="20"/>
    </row>
    <row r="68" spans="2:6" s="13" customFormat="1" ht="15" customHeight="1">
      <c r="B68" s="20"/>
      <c r="C68" s="20"/>
      <c r="D68" s="20"/>
      <c r="F68" s="20"/>
    </row>
    <row r="69" spans="1:7" s="13" customFormat="1" ht="12.75" customHeight="1">
      <c r="A69" s="22"/>
      <c r="B69" s="22"/>
      <c r="C69" s="22"/>
      <c r="D69" s="22"/>
      <c r="E69" s="22"/>
      <c r="F69" s="22"/>
      <c r="G69" s="22"/>
    </row>
    <row r="70" spans="1:7" s="13" customFormat="1" ht="12.75" customHeight="1">
      <c r="A70" s="22"/>
      <c r="B70" s="22"/>
      <c r="C70" s="22"/>
      <c r="D70" s="22"/>
      <c r="E70" s="22"/>
      <c r="F70" s="22"/>
      <c r="G70" s="22"/>
    </row>
    <row r="71" s="28" customFormat="1" ht="12">
      <c r="A71" s="40"/>
    </row>
    <row r="72" s="28" customFormat="1" ht="12"/>
    <row r="73" ht="15">
      <c r="A73" s="41"/>
    </row>
  </sheetData>
  <sheetProtection/>
  <hyperlinks>
    <hyperlink ref="I2" location="Nodiadau!A1" display="Nodiadau!A1"/>
    <hyperlink ref="A7" r:id="rId1" display="www.conwy.gov.uk/ystadegau"/>
    <hyperlink ref="A6" r:id="rId2" display="ebost: uned.ymchwil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X73"/>
  <sheetViews>
    <sheetView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2.75"/>
  <cols>
    <col min="1" max="1" width="23.8515625" style="22" customWidth="1"/>
    <col min="2" max="2" width="10.00390625" style="22" customWidth="1"/>
    <col min="3" max="3" width="10.28125" style="22" customWidth="1"/>
    <col min="4" max="4" width="10.57421875" style="22" customWidth="1"/>
    <col min="5" max="5" width="9.7109375" style="22" customWidth="1"/>
    <col min="6" max="6" width="10.7109375" style="22" customWidth="1"/>
    <col min="7" max="7" width="9.7109375" style="22" customWidth="1"/>
    <col min="8" max="8" width="9.140625" style="22" customWidth="1"/>
    <col min="9" max="9" width="10.140625" style="22" bestFit="1" customWidth="1"/>
    <col min="10" max="14" width="9.140625" style="22" customWidth="1"/>
    <col min="15" max="15" width="10.421875" style="22" customWidth="1"/>
    <col min="16" max="16" width="10.140625" style="22" bestFit="1" customWidth="1"/>
    <col min="17" max="16384" width="9.140625" style="22" customWidth="1"/>
  </cols>
  <sheetData>
    <row r="1" s="15" customFormat="1" ht="20.25">
      <c r="A1" s="1" t="s">
        <v>65</v>
      </c>
    </row>
    <row r="2" spans="1:9" s="15" customFormat="1" ht="18">
      <c r="A2" s="16" t="s">
        <v>68</v>
      </c>
      <c r="I2" s="4" t="s">
        <v>67</v>
      </c>
    </row>
    <row r="3" s="13" customFormat="1" ht="9" customHeight="1"/>
    <row r="4" s="13" customFormat="1" ht="12.75">
      <c r="A4" s="17" t="s">
        <v>59</v>
      </c>
    </row>
    <row r="5" s="13" customFormat="1" ht="12.75">
      <c r="A5" s="13" t="s">
        <v>60</v>
      </c>
    </row>
    <row r="6" s="13" customFormat="1" ht="12.75">
      <c r="A6" s="14" t="s">
        <v>61</v>
      </c>
    </row>
    <row r="7" s="13" customFormat="1" ht="12.75">
      <c r="A7" s="14" t="s">
        <v>62</v>
      </c>
    </row>
    <row r="8" s="13" customFormat="1" ht="9" customHeight="1"/>
    <row r="9" s="13" customFormat="1" ht="15" customHeight="1">
      <c r="A9" s="18" t="s">
        <v>63</v>
      </c>
    </row>
    <row r="10" s="13" customFormat="1" ht="15" customHeight="1">
      <c r="A10" s="13" t="s">
        <v>69</v>
      </c>
    </row>
    <row r="11" s="13" customFormat="1" ht="15" customHeight="1">
      <c r="A11" s="13" t="s">
        <v>64</v>
      </c>
    </row>
    <row r="12" spans="1:7" s="13" customFormat="1" ht="15" customHeight="1">
      <c r="A12" s="14" t="s">
        <v>1</v>
      </c>
      <c r="B12" s="19"/>
      <c r="C12" s="19"/>
      <c r="D12" s="19"/>
      <c r="E12" s="19"/>
      <c r="F12" s="19"/>
      <c r="G12" s="19"/>
    </row>
    <row r="13" spans="2:6" s="13" customFormat="1" ht="15" customHeight="1">
      <c r="B13" s="20"/>
      <c r="C13" s="20"/>
      <c r="D13" s="20"/>
      <c r="F13" s="20"/>
    </row>
    <row r="14" spans="1:24" s="45" customFormat="1" ht="32.25" customHeight="1">
      <c r="A14" s="62"/>
      <c r="B14" s="71" t="s">
        <v>80</v>
      </c>
      <c r="C14" s="63" t="s">
        <v>81</v>
      </c>
      <c r="D14" s="64" t="s">
        <v>82</v>
      </c>
      <c r="E14" s="65" t="s">
        <v>83</v>
      </c>
      <c r="F14" s="66" t="s">
        <v>84</v>
      </c>
      <c r="G14" s="66" t="s">
        <v>85</v>
      </c>
      <c r="H14" s="66" t="s">
        <v>86</v>
      </c>
      <c r="I14" s="66" t="s">
        <v>87</v>
      </c>
      <c r="J14" s="66" t="s">
        <v>88</v>
      </c>
      <c r="K14" s="66" t="s">
        <v>89</v>
      </c>
      <c r="L14" s="66" t="s">
        <v>90</v>
      </c>
      <c r="M14" s="66" t="s">
        <v>91</v>
      </c>
      <c r="N14" s="66" t="s">
        <v>92</v>
      </c>
      <c r="O14" s="66" t="s">
        <v>93</v>
      </c>
      <c r="P14" s="66" t="s">
        <v>94</v>
      </c>
      <c r="Q14" s="66" t="s">
        <v>95</v>
      </c>
      <c r="R14" s="66" t="s">
        <v>96</v>
      </c>
      <c r="S14" s="66" t="s">
        <v>97</v>
      </c>
      <c r="T14" s="66" t="s">
        <v>98</v>
      </c>
      <c r="U14" s="66" t="s">
        <v>99</v>
      </c>
      <c r="V14" s="67" t="s">
        <v>75</v>
      </c>
      <c r="X14" s="46"/>
    </row>
    <row r="15" spans="1:24" s="37" customFormat="1" ht="15" customHeight="1">
      <c r="A15" s="47" t="s">
        <v>102</v>
      </c>
      <c r="B15" s="68">
        <v>56075912</v>
      </c>
      <c r="C15" s="60">
        <v>0.18865733293824985</v>
      </c>
      <c r="D15" s="50">
        <v>0.6468678922243832</v>
      </c>
      <c r="E15" s="61">
        <v>0.1644747748373669</v>
      </c>
      <c r="F15" s="50">
        <v>0.06235743432937836</v>
      </c>
      <c r="G15" s="50">
        <v>0.03436482673701321</v>
      </c>
      <c r="H15" s="50">
        <v>0.021554210299780767</v>
      </c>
      <c r="I15" s="50">
        <v>0.05811188590209643</v>
      </c>
      <c r="J15" s="50">
        <v>0.012268975669981079</v>
      </c>
      <c r="K15" s="50">
        <v>0.02480985061821197</v>
      </c>
      <c r="L15" s="50">
        <v>0.026038916674239736</v>
      </c>
      <c r="M15" s="50">
        <v>0.06789448203713566</v>
      </c>
      <c r="N15" s="50">
        <v>0.0684181293386722</v>
      </c>
      <c r="O15" s="50">
        <v>0.20534958040450596</v>
      </c>
      <c r="P15" s="50">
        <v>0.19413210791828048</v>
      </c>
      <c r="Q15" s="50">
        <v>0.06022482523333727</v>
      </c>
      <c r="R15" s="50">
        <v>0.08654042042151718</v>
      </c>
      <c r="S15" s="50">
        <v>0.055559542214846186</v>
      </c>
      <c r="T15" s="50">
        <v>0.014724165342152616</v>
      </c>
      <c r="U15" s="50">
        <v>0.007650646858850909</v>
      </c>
      <c r="V15" s="57">
        <v>39</v>
      </c>
      <c r="X15" s="43"/>
    </row>
    <row r="16" spans="1:24" s="37" customFormat="1" ht="15" customHeight="1">
      <c r="A16" s="47" t="s">
        <v>78</v>
      </c>
      <c r="B16" s="68">
        <v>3063456</v>
      </c>
      <c r="C16" s="60">
        <v>0.18159098743380025</v>
      </c>
      <c r="D16" s="50">
        <v>0.6347784985323766</v>
      </c>
      <c r="E16" s="61">
        <v>0.18363051403382324</v>
      </c>
      <c r="F16" s="50">
        <v>0.05820256599082866</v>
      </c>
      <c r="G16" s="50">
        <v>0.032456480523957255</v>
      </c>
      <c r="H16" s="50">
        <v>0.020777187594664327</v>
      </c>
      <c r="I16" s="50">
        <v>0.05802205091243354</v>
      </c>
      <c r="J16" s="50">
        <v>0.012132702411916475</v>
      </c>
      <c r="K16" s="50">
        <v>0.02517124450294047</v>
      </c>
      <c r="L16" s="50">
        <v>0.027694538455913843</v>
      </c>
      <c r="M16" s="50">
        <v>0.06917807861447986</v>
      </c>
      <c r="N16" s="50">
        <v>0.060626952043704885</v>
      </c>
      <c r="O16" s="50">
        <v>0.18635619378897558</v>
      </c>
      <c r="P16" s="50">
        <v>0.1988711442240398</v>
      </c>
      <c r="Q16" s="50">
        <v>0.06688034690232209</v>
      </c>
      <c r="R16" s="50">
        <v>0.09810814974982504</v>
      </c>
      <c r="S16" s="50">
        <v>0.06118383942841027</v>
      </c>
      <c r="T16" s="50">
        <v>0.0161125212831521</v>
      </c>
      <c r="U16" s="50">
        <v>0.008226003572435837</v>
      </c>
      <c r="V16" s="57">
        <v>41</v>
      </c>
      <c r="X16" s="43"/>
    </row>
    <row r="17" spans="1:24" s="37" customFormat="1" ht="15" customHeight="1">
      <c r="A17" s="47" t="s">
        <v>77</v>
      </c>
      <c r="B17" s="69">
        <v>115228</v>
      </c>
      <c r="C17" s="60">
        <v>0.16598396223140208</v>
      </c>
      <c r="D17" s="50">
        <v>0.5896136355746867</v>
      </c>
      <c r="E17" s="61">
        <v>0.2444024021939112</v>
      </c>
      <c r="F17" s="50">
        <v>0.05067344742597285</v>
      </c>
      <c r="G17" s="50">
        <v>0.02908147325302878</v>
      </c>
      <c r="H17" s="50">
        <v>0.018702051584684277</v>
      </c>
      <c r="I17" s="50">
        <v>0.05569826778213629</v>
      </c>
      <c r="J17" s="50">
        <v>0.011828722185579893</v>
      </c>
      <c r="K17" s="50">
        <v>0.024724893255111603</v>
      </c>
      <c r="L17" s="50">
        <v>0.02074148644426702</v>
      </c>
      <c r="M17" s="50">
        <v>0.050317631131322246</v>
      </c>
      <c r="N17" s="50">
        <v>0.04689832332419204</v>
      </c>
      <c r="O17" s="50">
        <v>0.16557607525948553</v>
      </c>
      <c r="P17" s="50">
        <v>0.2046030478703093</v>
      </c>
      <c r="Q17" s="50">
        <v>0.07675217828999896</v>
      </c>
      <c r="R17" s="50">
        <v>0.12120317978269171</v>
      </c>
      <c r="S17" s="50">
        <v>0.0860988648592356</v>
      </c>
      <c r="T17" s="50">
        <v>0.02368347970979276</v>
      </c>
      <c r="U17" s="50">
        <v>0.013416877842191133</v>
      </c>
      <c r="V17" s="58">
        <v>46</v>
      </c>
      <c r="X17" s="43"/>
    </row>
    <row r="18" spans="1:24" s="37" customFormat="1" ht="15" customHeight="1">
      <c r="A18" s="48" t="s">
        <v>3</v>
      </c>
      <c r="B18" s="69">
        <v>2461</v>
      </c>
      <c r="C18" s="60">
        <v>0.1475010158472166</v>
      </c>
      <c r="D18" s="50">
        <v>0.5648110524177163</v>
      </c>
      <c r="E18" s="61">
        <v>0.28768793173506707</v>
      </c>
      <c r="F18" s="50">
        <v>0.049979683055668425</v>
      </c>
      <c r="G18" s="50">
        <v>0.023567655424624138</v>
      </c>
      <c r="H18" s="50">
        <v>0.017066233238520925</v>
      </c>
      <c r="I18" s="50">
        <v>0.04957334416903698</v>
      </c>
      <c r="J18" s="50">
        <v>0.007314099959366111</v>
      </c>
      <c r="K18" s="50">
        <v>0.015440877691995123</v>
      </c>
      <c r="L18" s="50">
        <v>0.017472572125152377</v>
      </c>
      <c r="M18" s="50">
        <v>0.043478260869565216</v>
      </c>
      <c r="N18" s="50">
        <v>0.04022754977651361</v>
      </c>
      <c r="O18" s="50">
        <v>0.15034538805363673</v>
      </c>
      <c r="P18" s="50">
        <v>0.21129622104835433</v>
      </c>
      <c r="Q18" s="50">
        <v>0.08655018285249898</v>
      </c>
      <c r="R18" s="50">
        <v>0.1670052824055262</v>
      </c>
      <c r="S18" s="50">
        <v>0.0963023161316538</v>
      </c>
      <c r="T18" s="50">
        <v>0.015440877691995123</v>
      </c>
      <c r="U18" s="50">
        <v>0.008939455505891914</v>
      </c>
      <c r="V18" s="59">
        <v>51</v>
      </c>
      <c r="X18" s="43"/>
    </row>
    <row r="19" spans="1:24" s="37" customFormat="1" ht="15" customHeight="1">
      <c r="A19" s="72" t="s">
        <v>100</v>
      </c>
      <c r="B19" s="69">
        <v>6080</v>
      </c>
      <c r="C19" s="60">
        <v>0.19276315789473683</v>
      </c>
      <c r="D19" s="50">
        <v>0.5789473684210527</v>
      </c>
      <c r="E19" s="61">
        <v>0.22828947368421051</v>
      </c>
      <c r="F19" s="50">
        <v>0.058881578947368424</v>
      </c>
      <c r="G19" s="50">
        <v>0.03388157894736842</v>
      </c>
      <c r="H19" s="50">
        <v>0.022532894736842106</v>
      </c>
      <c r="I19" s="50">
        <v>0.06332236842105263</v>
      </c>
      <c r="J19" s="50">
        <v>0.014144736842105264</v>
      </c>
      <c r="K19" s="50">
        <v>0.026480263157894736</v>
      </c>
      <c r="L19" s="50">
        <v>0.020394736842105264</v>
      </c>
      <c r="M19" s="50">
        <v>0.04736842105263158</v>
      </c>
      <c r="N19" s="50">
        <v>0.043914473684210524</v>
      </c>
      <c r="O19" s="50">
        <v>0.1723684210526316</v>
      </c>
      <c r="P19" s="50">
        <v>0.19572368421052633</v>
      </c>
      <c r="Q19" s="50">
        <v>0.07269736842105264</v>
      </c>
      <c r="R19" s="50">
        <v>0.12236842105263158</v>
      </c>
      <c r="S19" s="50">
        <v>0.07878289473684211</v>
      </c>
      <c r="T19" s="50">
        <v>0.01957236842105263</v>
      </c>
      <c r="U19" s="50">
        <v>0.007565789473684211</v>
      </c>
      <c r="V19" s="59">
        <v>44</v>
      </c>
      <c r="X19" s="43"/>
    </row>
    <row r="20" spans="1:24" s="37" customFormat="1" ht="15" customHeight="1">
      <c r="A20" s="48" t="s">
        <v>5</v>
      </c>
      <c r="B20" s="69">
        <v>1244</v>
      </c>
      <c r="C20" s="60">
        <v>0.1607717041800643</v>
      </c>
      <c r="D20" s="50">
        <v>0.6294212218649518</v>
      </c>
      <c r="E20" s="61">
        <v>0.20980707395498394</v>
      </c>
      <c r="F20" s="50">
        <v>0.05707395498392283</v>
      </c>
      <c r="G20" s="50">
        <v>0.02572347266881029</v>
      </c>
      <c r="H20" s="50">
        <v>0.012057877813504822</v>
      </c>
      <c r="I20" s="50">
        <v>0.05546623794212219</v>
      </c>
      <c r="J20" s="50">
        <v>0.01045016077170418</v>
      </c>
      <c r="K20" s="50">
        <v>0.014469453376205787</v>
      </c>
      <c r="L20" s="50">
        <v>0.02090032154340836</v>
      </c>
      <c r="M20" s="50">
        <v>0.03938906752411576</v>
      </c>
      <c r="N20" s="50">
        <v>0.04340836012861737</v>
      </c>
      <c r="O20" s="50">
        <v>0.17363344051446947</v>
      </c>
      <c r="P20" s="50">
        <v>0.23392282958199356</v>
      </c>
      <c r="Q20" s="50">
        <v>0.10369774919614148</v>
      </c>
      <c r="R20" s="50">
        <v>0.11736334405144695</v>
      </c>
      <c r="S20" s="50">
        <v>0.0707395498392283</v>
      </c>
      <c r="T20" s="50">
        <v>0.012861736334405145</v>
      </c>
      <c r="U20" s="50">
        <v>0.008842443729903537</v>
      </c>
      <c r="V20" s="59">
        <v>48</v>
      </c>
      <c r="X20" s="43"/>
    </row>
    <row r="21" spans="1:24" s="37" customFormat="1" ht="15" customHeight="1">
      <c r="A21" s="48" t="s">
        <v>4</v>
      </c>
      <c r="B21" s="69">
        <v>2122</v>
      </c>
      <c r="C21" s="60">
        <v>0.1536286522148916</v>
      </c>
      <c r="D21" s="50">
        <v>0.6456173421300659</v>
      </c>
      <c r="E21" s="61">
        <v>0.20075400565504242</v>
      </c>
      <c r="F21" s="50">
        <v>0.04759660697455231</v>
      </c>
      <c r="G21" s="50">
        <v>0.022148916116870875</v>
      </c>
      <c r="H21" s="50">
        <v>0.016965127238454288</v>
      </c>
      <c r="I21" s="50">
        <v>0.05466540999057493</v>
      </c>
      <c r="J21" s="50">
        <v>0.012252591894439209</v>
      </c>
      <c r="K21" s="50">
        <v>0.027332704995287466</v>
      </c>
      <c r="L21" s="50">
        <v>0.02120640904806786</v>
      </c>
      <c r="M21" s="50">
        <v>0.04759660697455231</v>
      </c>
      <c r="N21" s="50">
        <v>0.04665409990574929</v>
      </c>
      <c r="O21" s="50">
        <v>0.16588124410933083</v>
      </c>
      <c r="P21" s="50">
        <v>0.25164938737040526</v>
      </c>
      <c r="Q21" s="50">
        <v>0.08529688972667294</v>
      </c>
      <c r="R21" s="50">
        <v>0.117813383600377</v>
      </c>
      <c r="S21" s="50">
        <v>0.05702167766258247</v>
      </c>
      <c r="T21" s="50">
        <v>0.017907634307257305</v>
      </c>
      <c r="U21" s="50">
        <v>0.008011310084825637</v>
      </c>
      <c r="V21" s="59">
        <v>47</v>
      </c>
      <c r="X21" s="43"/>
    </row>
    <row r="22" spans="1:24" s="37" customFormat="1" ht="15" customHeight="1">
      <c r="A22" s="48" t="s">
        <v>6</v>
      </c>
      <c r="B22" s="69">
        <v>1815</v>
      </c>
      <c r="C22" s="60">
        <v>0.1696969696969697</v>
      </c>
      <c r="D22" s="50">
        <v>0.6242424242424243</v>
      </c>
      <c r="E22" s="61">
        <v>0.20606060606060606</v>
      </c>
      <c r="F22" s="50">
        <v>0.05234159779614325</v>
      </c>
      <c r="G22" s="50">
        <v>0.03085399449035813</v>
      </c>
      <c r="H22" s="50">
        <v>0.01818181818181818</v>
      </c>
      <c r="I22" s="50">
        <v>0.05289256198347107</v>
      </c>
      <c r="J22" s="50">
        <v>0.015426997245179064</v>
      </c>
      <c r="K22" s="50">
        <v>0.026446280991735537</v>
      </c>
      <c r="L22" s="50">
        <v>0.025895316804407712</v>
      </c>
      <c r="M22" s="50">
        <v>0.05509641873278237</v>
      </c>
      <c r="N22" s="50">
        <v>0.047382920110192836</v>
      </c>
      <c r="O22" s="50">
        <v>0.1884297520661157</v>
      </c>
      <c r="P22" s="50">
        <v>0.20881542699724517</v>
      </c>
      <c r="Q22" s="50">
        <v>0.0721763085399449</v>
      </c>
      <c r="R22" s="50">
        <v>0.11129476584022038</v>
      </c>
      <c r="S22" s="50">
        <v>0.05674931129476584</v>
      </c>
      <c r="T22" s="50">
        <v>0.021487603305785124</v>
      </c>
      <c r="U22" s="50">
        <v>0.01652892561983471</v>
      </c>
      <c r="V22" s="59">
        <v>44</v>
      </c>
      <c r="X22" s="43"/>
    </row>
    <row r="23" spans="1:24" s="37" customFormat="1" ht="15" customHeight="1">
      <c r="A23" s="48" t="s">
        <v>7</v>
      </c>
      <c r="B23" s="69">
        <v>2007</v>
      </c>
      <c r="C23" s="60">
        <v>0.1504733432984554</v>
      </c>
      <c r="D23" s="50">
        <v>0.587942202291978</v>
      </c>
      <c r="E23" s="61">
        <v>0.2615844544095665</v>
      </c>
      <c r="F23" s="50">
        <v>0.03388141504733433</v>
      </c>
      <c r="G23" s="50">
        <v>0.029397110114598904</v>
      </c>
      <c r="H23" s="50">
        <v>0.02391629297458894</v>
      </c>
      <c r="I23" s="50">
        <v>0.05430991529646238</v>
      </c>
      <c r="J23" s="50">
        <v>0.008968609865470852</v>
      </c>
      <c r="K23" s="50">
        <v>0.02391629297458894</v>
      </c>
      <c r="L23" s="50">
        <v>0.01943198804185351</v>
      </c>
      <c r="M23" s="50">
        <v>0.041355256601893375</v>
      </c>
      <c r="N23" s="50">
        <v>0.02491280518186348</v>
      </c>
      <c r="O23" s="50">
        <v>0.14947683109118087</v>
      </c>
      <c r="P23" s="50">
        <v>0.23517688091679123</v>
      </c>
      <c r="Q23" s="50">
        <v>0.09367214748380667</v>
      </c>
      <c r="R23" s="50">
        <v>0.14299950174389636</v>
      </c>
      <c r="S23" s="50">
        <v>0.09516691579471849</v>
      </c>
      <c r="T23" s="50">
        <v>0.016442451420029897</v>
      </c>
      <c r="U23" s="50">
        <v>0.006975585450921774</v>
      </c>
      <c r="V23" s="59">
        <v>50</v>
      </c>
      <c r="X23" s="43"/>
    </row>
    <row r="24" spans="1:24" s="37" customFormat="1" ht="15" customHeight="1">
      <c r="A24" s="48" t="s">
        <v>8</v>
      </c>
      <c r="B24" s="69">
        <v>1485</v>
      </c>
      <c r="C24" s="60">
        <v>0.14006734006734006</v>
      </c>
      <c r="D24" s="50">
        <v>0.6047138047138048</v>
      </c>
      <c r="E24" s="61">
        <v>0.25521885521885523</v>
      </c>
      <c r="F24" s="50">
        <v>0.050505050505050504</v>
      </c>
      <c r="G24" s="50">
        <v>0.028956228956228958</v>
      </c>
      <c r="H24" s="50">
        <v>0.012794612794612794</v>
      </c>
      <c r="I24" s="50">
        <v>0.04107744107744108</v>
      </c>
      <c r="J24" s="50">
        <v>0.006734006734006734</v>
      </c>
      <c r="K24" s="50">
        <v>0.020202020202020204</v>
      </c>
      <c r="L24" s="50">
        <v>0.02154882154882155</v>
      </c>
      <c r="M24" s="50">
        <v>0.04242424242424243</v>
      </c>
      <c r="N24" s="50">
        <v>0.055218855218855216</v>
      </c>
      <c r="O24" s="50">
        <v>0.1420875420875421</v>
      </c>
      <c r="P24" s="50">
        <v>0.22760942760942762</v>
      </c>
      <c r="Q24" s="50">
        <v>0.09562289562289562</v>
      </c>
      <c r="R24" s="50">
        <v>0.1367003367003367</v>
      </c>
      <c r="S24" s="50">
        <v>0.08956228956228957</v>
      </c>
      <c r="T24" s="50">
        <v>0.020875420875420877</v>
      </c>
      <c r="U24" s="50">
        <v>0.00808080808080808</v>
      </c>
      <c r="V24" s="59">
        <v>49</v>
      </c>
      <c r="X24" s="43"/>
    </row>
    <row r="25" spans="1:24" s="37" customFormat="1" ht="15" customHeight="1">
      <c r="A25" s="48" t="s">
        <v>9</v>
      </c>
      <c r="B25" s="69">
        <v>4566</v>
      </c>
      <c r="C25" s="60">
        <v>0.18462549277266754</v>
      </c>
      <c r="D25" s="50">
        <v>0.6125711782742006</v>
      </c>
      <c r="E25" s="61">
        <v>0.20280332895313186</v>
      </c>
      <c r="F25" s="50">
        <v>0.05606657906263688</v>
      </c>
      <c r="G25" s="50">
        <v>0.035260621988611476</v>
      </c>
      <c r="H25" s="50">
        <v>0.02014892685063513</v>
      </c>
      <c r="I25" s="50">
        <v>0.06176084099868594</v>
      </c>
      <c r="J25" s="50">
        <v>0.011388523872098117</v>
      </c>
      <c r="K25" s="50">
        <v>0.023653088042049936</v>
      </c>
      <c r="L25" s="50">
        <v>0.021901007446342532</v>
      </c>
      <c r="M25" s="50">
        <v>0.060008760402978534</v>
      </c>
      <c r="N25" s="50">
        <v>0.056723609286027155</v>
      </c>
      <c r="O25" s="50">
        <v>0.15987735435830047</v>
      </c>
      <c r="P25" s="50">
        <v>0.21506789312308366</v>
      </c>
      <c r="Q25" s="50">
        <v>0.07533946561541831</v>
      </c>
      <c r="R25" s="50">
        <v>0.10359176522120017</v>
      </c>
      <c r="S25" s="50">
        <v>0.07052124397722295</v>
      </c>
      <c r="T25" s="50">
        <v>0.01576872536136662</v>
      </c>
      <c r="U25" s="50">
        <v>0.012921594393342093</v>
      </c>
      <c r="V25" s="59">
        <v>44</v>
      </c>
      <c r="X25" s="43"/>
    </row>
    <row r="26" spans="1:24" s="37" customFormat="1" ht="15" customHeight="1">
      <c r="A26" s="48" t="s">
        <v>2</v>
      </c>
      <c r="B26" s="69">
        <v>4065</v>
      </c>
      <c r="C26" s="60">
        <v>0.16260762607626075</v>
      </c>
      <c r="D26" s="50">
        <v>0.6204182041820419</v>
      </c>
      <c r="E26" s="61">
        <v>0.21697416974169742</v>
      </c>
      <c r="F26" s="50">
        <v>0.047232472324723246</v>
      </c>
      <c r="G26" s="50">
        <v>0.02779827798277983</v>
      </c>
      <c r="H26" s="50">
        <v>0.01943419434194342</v>
      </c>
      <c r="I26" s="50">
        <v>0.056580565805658053</v>
      </c>
      <c r="J26" s="50">
        <v>0.011562115621156211</v>
      </c>
      <c r="K26" s="50">
        <v>0.029028290282902828</v>
      </c>
      <c r="L26" s="50">
        <v>0.020910209102091022</v>
      </c>
      <c r="M26" s="50">
        <v>0.04797047970479705</v>
      </c>
      <c r="N26" s="50">
        <v>0.04305043050430504</v>
      </c>
      <c r="O26" s="50">
        <v>0.18450184501845018</v>
      </c>
      <c r="P26" s="50">
        <v>0.20836408364083642</v>
      </c>
      <c r="Q26" s="50">
        <v>0.0865928659286593</v>
      </c>
      <c r="R26" s="50">
        <v>0.11955719557195572</v>
      </c>
      <c r="S26" s="50">
        <v>0.07281672816728167</v>
      </c>
      <c r="T26" s="50">
        <v>0.017958179581795818</v>
      </c>
      <c r="U26" s="50">
        <v>0.006642066420664207</v>
      </c>
      <c r="V26" s="59">
        <v>45</v>
      </c>
      <c r="X26" s="43"/>
    </row>
    <row r="27" spans="1:24" s="37" customFormat="1" ht="15" customHeight="1">
      <c r="A27" s="48" t="s">
        <v>10</v>
      </c>
      <c r="B27" s="69">
        <v>3424</v>
      </c>
      <c r="C27" s="60">
        <v>0.12470794392523364</v>
      </c>
      <c r="D27" s="50">
        <v>0.5330023364485982</v>
      </c>
      <c r="E27" s="61">
        <v>0.3422897196261682</v>
      </c>
      <c r="F27" s="50">
        <v>0.041179906542056076</v>
      </c>
      <c r="G27" s="50">
        <v>0.02219626168224299</v>
      </c>
      <c r="H27" s="50">
        <v>0.014602803738317757</v>
      </c>
      <c r="I27" s="50">
        <v>0.040011682242990655</v>
      </c>
      <c r="J27" s="50">
        <v>0.006717289719626168</v>
      </c>
      <c r="K27" s="50">
        <v>0.017523364485981307</v>
      </c>
      <c r="L27" s="50">
        <v>0.018691588785046728</v>
      </c>
      <c r="M27" s="50">
        <v>0.04994158878504673</v>
      </c>
      <c r="N27" s="50">
        <v>0.041179906542056076</v>
      </c>
      <c r="O27" s="50">
        <v>0.138142523364486</v>
      </c>
      <c r="P27" s="50">
        <v>0.18662383177570094</v>
      </c>
      <c r="Q27" s="50">
        <v>0.08089953271028037</v>
      </c>
      <c r="R27" s="50">
        <v>0.14485981308411214</v>
      </c>
      <c r="S27" s="50">
        <v>0.11682242990654206</v>
      </c>
      <c r="T27" s="50">
        <v>0.04526869158878505</v>
      </c>
      <c r="U27" s="50">
        <v>0.03533878504672897</v>
      </c>
      <c r="V27" s="59">
        <v>53</v>
      </c>
      <c r="X27" s="43"/>
    </row>
    <row r="28" spans="1:24" s="37" customFormat="1" ht="15" customHeight="1">
      <c r="A28" s="48" t="s">
        <v>11</v>
      </c>
      <c r="B28" s="69">
        <v>2118</v>
      </c>
      <c r="C28" s="60">
        <v>0.17516525023607177</v>
      </c>
      <c r="D28" s="50">
        <v>0.5585457979225684</v>
      </c>
      <c r="E28" s="61">
        <v>0.26628895184135976</v>
      </c>
      <c r="F28" s="50">
        <v>0.05571293673276676</v>
      </c>
      <c r="G28" s="50">
        <v>0.03163361661945231</v>
      </c>
      <c r="H28" s="50">
        <v>0.017469310670443813</v>
      </c>
      <c r="I28" s="50">
        <v>0.05854579792256846</v>
      </c>
      <c r="J28" s="50">
        <v>0.011803588290840416</v>
      </c>
      <c r="K28" s="50">
        <v>0.019830028328611898</v>
      </c>
      <c r="L28" s="50">
        <v>0.0169971671388102</v>
      </c>
      <c r="M28" s="50">
        <v>0.05288007554296506</v>
      </c>
      <c r="N28" s="50">
        <v>0.05051935788479698</v>
      </c>
      <c r="O28" s="50">
        <v>0.16336166194523136</v>
      </c>
      <c r="P28" s="50">
        <v>0.182247403210576</v>
      </c>
      <c r="Q28" s="50">
        <v>0.07271010387157696</v>
      </c>
      <c r="R28" s="50">
        <v>0.11567516525023608</v>
      </c>
      <c r="S28" s="50">
        <v>0.10103871576959396</v>
      </c>
      <c r="T28" s="50">
        <v>0.0339943342776204</v>
      </c>
      <c r="U28" s="50">
        <v>0.015580736543909348</v>
      </c>
      <c r="V28" s="59">
        <v>46</v>
      </c>
      <c r="X28" s="43"/>
    </row>
    <row r="29" spans="1:24" s="37" customFormat="1" ht="15" customHeight="1">
      <c r="A29" s="48" t="s">
        <v>12</v>
      </c>
      <c r="B29" s="69">
        <v>3936</v>
      </c>
      <c r="C29" s="60">
        <v>0.13465447154471544</v>
      </c>
      <c r="D29" s="50">
        <v>0.5210873983739838</v>
      </c>
      <c r="E29" s="61">
        <v>0.3442581300813008</v>
      </c>
      <c r="F29" s="50">
        <v>0.0391260162601626</v>
      </c>
      <c r="G29" s="50">
        <v>0.023373983739837397</v>
      </c>
      <c r="H29" s="50">
        <v>0.018038617886178863</v>
      </c>
      <c r="I29" s="50">
        <v>0.045985772357723574</v>
      </c>
      <c r="J29" s="50">
        <v>0.008130081300813009</v>
      </c>
      <c r="K29" s="50">
        <v>0.017276422764227643</v>
      </c>
      <c r="L29" s="50">
        <v>0.011941056910569106</v>
      </c>
      <c r="M29" s="50">
        <v>0.03709349593495935</v>
      </c>
      <c r="N29" s="50">
        <v>0.03480691056910569</v>
      </c>
      <c r="O29" s="50">
        <v>0.13516260162601626</v>
      </c>
      <c r="P29" s="50">
        <v>0.20248983739837398</v>
      </c>
      <c r="Q29" s="50">
        <v>0.08231707317073171</v>
      </c>
      <c r="R29" s="50">
        <v>0.15523373983739838</v>
      </c>
      <c r="S29" s="50">
        <v>0.13236788617886178</v>
      </c>
      <c r="T29" s="50">
        <v>0.03709349593495935</v>
      </c>
      <c r="U29" s="50">
        <v>0.0195630081300813</v>
      </c>
      <c r="V29" s="59">
        <v>54</v>
      </c>
      <c r="X29" s="43"/>
    </row>
    <row r="30" spans="1:24" s="37" customFormat="1" ht="15" customHeight="1">
      <c r="A30" s="48" t="s">
        <v>13</v>
      </c>
      <c r="B30" s="69">
        <v>1537</v>
      </c>
      <c r="C30" s="60">
        <v>0.16851008458035133</v>
      </c>
      <c r="D30" s="50">
        <v>0.6083279115159401</v>
      </c>
      <c r="E30" s="61">
        <v>0.22316200390370852</v>
      </c>
      <c r="F30" s="50">
        <v>0.04294079375406636</v>
      </c>
      <c r="G30" s="50">
        <v>0.026675341574495772</v>
      </c>
      <c r="H30" s="50">
        <v>0.01951854261548471</v>
      </c>
      <c r="I30" s="50">
        <v>0.06701366297983084</v>
      </c>
      <c r="J30" s="50">
        <v>0.01236174365647365</v>
      </c>
      <c r="K30" s="50">
        <v>0.024072869225764477</v>
      </c>
      <c r="L30" s="50">
        <v>0.02342225113858165</v>
      </c>
      <c r="M30" s="50">
        <v>0.04229017566688354</v>
      </c>
      <c r="N30" s="50">
        <v>0.02992843201040989</v>
      </c>
      <c r="O30" s="50">
        <v>0.17371502927781393</v>
      </c>
      <c r="P30" s="50">
        <v>0.23487312947299935</v>
      </c>
      <c r="Q30" s="50">
        <v>0.08002602472348731</v>
      </c>
      <c r="R30" s="50">
        <v>0.1236174365647365</v>
      </c>
      <c r="S30" s="50">
        <v>0.07937540663630449</v>
      </c>
      <c r="T30" s="50">
        <v>0.014964216005204945</v>
      </c>
      <c r="U30" s="50">
        <v>0.00520494469746259</v>
      </c>
      <c r="V30" s="59">
        <v>47</v>
      </c>
      <c r="X30" s="43"/>
    </row>
    <row r="31" spans="1:24" s="37" customFormat="1" ht="15" customHeight="1">
      <c r="A31" s="48" t="s">
        <v>14</v>
      </c>
      <c r="B31" s="69">
        <v>3547</v>
      </c>
      <c r="C31" s="60">
        <v>0.1908655201578799</v>
      </c>
      <c r="D31" s="50">
        <v>0.5768254863264731</v>
      </c>
      <c r="E31" s="61">
        <v>0.23230899351564702</v>
      </c>
      <c r="F31" s="50">
        <v>0.05018325345362278</v>
      </c>
      <c r="G31" s="50">
        <v>0.03354947843247815</v>
      </c>
      <c r="H31" s="50">
        <v>0.024245841556244714</v>
      </c>
      <c r="I31" s="50">
        <v>0.06963631237665632</v>
      </c>
      <c r="J31" s="50">
        <v>0.013250634338877925</v>
      </c>
      <c r="K31" s="50">
        <v>0.0248096983366225</v>
      </c>
      <c r="L31" s="50">
        <v>0.023400056385678037</v>
      </c>
      <c r="M31" s="50">
        <v>0.040879616577389345</v>
      </c>
      <c r="N31" s="50">
        <v>0.04031575979701156</v>
      </c>
      <c r="O31" s="50">
        <v>0.17535945869749084</v>
      </c>
      <c r="P31" s="50">
        <v>0.19594023118127996</v>
      </c>
      <c r="Q31" s="50">
        <v>0.07612066535100084</v>
      </c>
      <c r="R31" s="50">
        <v>0.11953763744009022</v>
      </c>
      <c r="S31" s="50">
        <v>0.07471102340005639</v>
      </c>
      <c r="T31" s="50">
        <v>0.023400056385678037</v>
      </c>
      <c r="U31" s="50">
        <v>0.014660276289822385</v>
      </c>
      <c r="V31" s="59">
        <v>45</v>
      </c>
      <c r="X31" s="43"/>
    </row>
    <row r="32" spans="1:24" s="37" customFormat="1" ht="15" customHeight="1">
      <c r="A32" s="48" t="s">
        <v>15</v>
      </c>
      <c r="B32" s="69">
        <v>4611</v>
      </c>
      <c r="C32" s="60">
        <v>0.1340273259596617</v>
      </c>
      <c r="D32" s="50">
        <v>0.5113858165256994</v>
      </c>
      <c r="E32" s="61">
        <v>0.3545868575146389</v>
      </c>
      <c r="F32" s="50">
        <v>0.04163955757970072</v>
      </c>
      <c r="G32" s="50">
        <v>0.02342225113858165</v>
      </c>
      <c r="H32" s="50">
        <v>0.012578616352201259</v>
      </c>
      <c r="I32" s="50">
        <v>0.0468445022771633</v>
      </c>
      <c r="J32" s="50">
        <v>0.009542398612014747</v>
      </c>
      <c r="K32" s="50">
        <v>0.02081977878985036</v>
      </c>
      <c r="L32" s="50">
        <v>0.011927998265018435</v>
      </c>
      <c r="M32" s="50">
        <v>0.043591411841249185</v>
      </c>
      <c r="N32" s="50">
        <v>0.03318152244632401</v>
      </c>
      <c r="O32" s="50">
        <v>0.13532856213402733</v>
      </c>
      <c r="P32" s="50">
        <v>0.18238993710691823</v>
      </c>
      <c r="Q32" s="50">
        <v>0.08414660594231187</v>
      </c>
      <c r="R32" s="50">
        <v>0.16677510301453047</v>
      </c>
      <c r="S32" s="50">
        <v>0.13576230752548255</v>
      </c>
      <c r="T32" s="50">
        <v>0.033615267837779225</v>
      </c>
      <c r="U32" s="50">
        <v>0.01843417913684667</v>
      </c>
      <c r="V32" s="59">
        <v>55</v>
      </c>
      <c r="X32" s="43"/>
    </row>
    <row r="33" spans="1:24" s="37" customFormat="1" ht="15" customHeight="1">
      <c r="A33" s="48" t="s">
        <v>16</v>
      </c>
      <c r="B33" s="69">
        <v>4340</v>
      </c>
      <c r="C33" s="60">
        <v>0.20092165898617512</v>
      </c>
      <c r="D33" s="50">
        <v>0.6536866359447004</v>
      </c>
      <c r="E33" s="61">
        <v>0.1453917050691244</v>
      </c>
      <c r="F33" s="50">
        <v>0.07350230414746543</v>
      </c>
      <c r="G33" s="50">
        <v>0.038018433179723504</v>
      </c>
      <c r="H33" s="50">
        <v>0.023963133640552997</v>
      </c>
      <c r="I33" s="50">
        <v>0.05184331797235023</v>
      </c>
      <c r="J33" s="50">
        <v>0.013594470046082949</v>
      </c>
      <c r="K33" s="50">
        <v>0.03064516129032258</v>
      </c>
      <c r="L33" s="50">
        <v>0.026036866359447006</v>
      </c>
      <c r="M33" s="50">
        <v>0.06843317972350231</v>
      </c>
      <c r="N33" s="50">
        <v>0.0748847926267281</v>
      </c>
      <c r="O33" s="50">
        <v>0.19423963133640554</v>
      </c>
      <c r="P33" s="50">
        <v>0.20714285714285716</v>
      </c>
      <c r="Q33" s="50">
        <v>0.05230414746543779</v>
      </c>
      <c r="R33" s="50">
        <v>0.07534562211981567</v>
      </c>
      <c r="S33" s="50">
        <v>0.05023041474654378</v>
      </c>
      <c r="T33" s="50">
        <v>0.010599078341013824</v>
      </c>
      <c r="U33" s="50">
        <v>0.009216589861751152</v>
      </c>
      <c r="V33" s="59">
        <v>38</v>
      </c>
      <c r="X33" s="43"/>
    </row>
    <row r="34" spans="1:24" s="37" customFormat="1" ht="15" customHeight="1">
      <c r="A34" s="48" t="s">
        <v>17</v>
      </c>
      <c r="B34" s="69">
        <v>3747</v>
      </c>
      <c r="C34" s="60">
        <v>0.11155591139578329</v>
      </c>
      <c r="D34" s="50">
        <v>0.6378436082199093</v>
      </c>
      <c r="E34" s="61">
        <v>0.25060048038430743</v>
      </c>
      <c r="F34" s="50">
        <v>0.041633306645316254</v>
      </c>
      <c r="G34" s="50">
        <v>0.018414731785428344</v>
      </c>
      <c r="H34" s="50">
        <v>0.01120896717373899</v>
      </c>
      <c r="I34" s="50">
        <v>0.033893781692020286</v>
      </c>
      <c r="J34" s="50">
        <v>0.006405124099279423</v>
      </c>
      <c r="K34" s="50">
        <v>0.018681611956231654</v>
      </c>
      <c r="L34" s="50">
        <v>0.021617293835068056</v>
      </c>
      <c r="M34" s="50">
        <v>0.0715238857752869</v>
      </c>
      <c r="N34" s="50">
        <v>0.07018948492127035</v>
      </c>
      <c r="O34" s="50">
        <v>0.17160394982652788</v>
      </c>
      <c r="P34" s="50">
        <v>0.20976781425140112</v>
      </c>
      <c r="Q34" s="50">
        <v>0.0744595676541233</v>
      </c>
      <c r="R34" s="50">
        <v>0.1203629570322925</v>
      </c>
      <c r="S34" s="50">
        <v>0.08753669602348546</v>
      </c>
      <c r="T34" s="50">
        <v>0.024286095543101148</v>
      </c>
      <c r="U34" s="50">
        <v>0.018414731785428344</v>
      </c>
      <c r="V34" s="59">
        <v>47</v>
      </c>
      <c r="X34" s="43"/>
    </row>
    <row r="35" spans="1:24" s="37" customFormat="1" ht="15" customHeight="1">
      <c r="A35" s="48" t="s">
        <v>18</v>
      </c>
      <c r="B35" s="69">
        <v>1205</v>
      </c>
      <c r="C35" s="60">
        <v>0.21991701244813278</v>
      </c>
      <c r="D35" s="50">
        <v>0.6489626556016598</v>
      </c>
      <c r="E35" s="61">
        <v>0.13112033195020747</v>
      </c>
      <c r="F35" s="50">
        <v>0.07883817427385892</v>
      </c>
      <c r="G35" s="50">
        <v>0.03734439834024896</v>
      </c>
      <c r="H35" s="50">
        <v>0.015767634854771784</v>
      </c>
      <c r="I35" s="50">
        <v>0.07634854771784233</v>
      </c>
      <c r="J35" s="50">
        <v>0.011618257261410789</v>
      </c>
      <c r="K35" s="50">
        <v>0.024896265560165973</v>
      </c>
      <c r="L35" s="50">
        <v>0.03236514522821577</v>
      </c>
      <c r="M35" s="50">
        <v>0.06887966804979254</v>
      </c>
      <c r="N35" s="50">
        <v>0.05560165975103734</v>
      </c>
      <c r="O35" s="50">
        <v>0.19253112033195022</v>
      </c>
      <c r="P35" s="50">
        <v>0.1983402489626556</v>
      </c>
      <c r="Q35" s="50">
        <v>0.07634854771784233</v>
      </c>
      <c r="R35" s="50">
        <v>0.06721991701244813</v>
      </c>
      <c r="S35" s="50">
        <v>0.048132780082987554</v>
      </c>
      <c r="T35" s="50">
        <v>0.010788381742738589</v>
      </c>
      <c r="U35" s="50">
        <v>0.004979253112033195</v>
      </c>
      <c r="V35" s="59">
        <v>37</v>
      </c>
      <c r="X35" s="43"/>
    </row>
    <row r="36" spans="1:24" s="37" customFormat="1" ht="15" customHeight="1">
      <c r="A36" s="48" t="s">
        <v>20</v>
      </c>
      <c r="B36" s="69">
        <v>7593</v>
      </c>
      <c r="C36" s="60">
        <v>0.13051494797840116</v>
      </c>
      <c r="D36" s="50">
        <v>0.51244567364678</v>
      </c>
      <c r="E36" s="61">
        <v>0.3570393783748189</v>
      </c>
      <c r="F36" s="50">
        <v>0.03621756881338074</v>
      </c>
      <c r="G36" s="50">
        <v>0.026340050046095086</v>
      </c>
      <c r="H36" s="50">
        <v>0.01619913077834848</v>
      </c>
      <c r="I36" s="50">
        <v>0.04280258132490452</v>
      </c>
      <c r="J36" s="50">
        <v>0.00895561701567233</v>
      </c>
      <c r="K36" s="50">
        <v>0.01962333728434084</v>
      </c>
      <c r="L36" s="50">
        <v>0.016067430528118005</v>
      </c>
      <c r="M36" s="50">
        <v>0.041748979323060716</v>
      </c>
      <c r="N36" s="50">
        <v>0.041222178322138814</v>
      </c>
      <c r="O36" s="50">
        <v>0.13367575398393258</v>
      </c>
      <c r="P36" s="50">
        <v>0.1854339523245094</v>
      </c>
      <c r="Q36" s="50">
        <v>0.07467404188067957</v>
      </c>
      <c r="R36" s="50">
        <v>0.15026998551297246</v>
      </c>
      <c r="S36" s="50">
        <v>0.13222705123139733</v>
      </c>
      <c r="T36" s="50">
        <v>0.04622678783089688</v>
      </c>
      <c r="U36" s="50">
        <v>0.02831555379955222</v>
      </c>
      <c r="V36" s="59">
        <v>54</v>
      </c>
      <c r="X36" s="43"/>
    </row>
    <row r="37" spans="1:24" s="37" customFormat="1" ht="15" customHeight="1">
      <c r="A37" s="48" t="s">
        <v>19</v>
      </c>
      <c r="B37" s="69">
        <v>1542</v>
      </c>
      <c r="C37" s="60">
        <v>0.14915693904020752</v>
      </c>
      <c r="D37" s="50">
        <v>0.6128404669260701</v>
      </c>
      <c r="E37" s="61">
        <v>0.23800259403372243</v>
      </c>
      <c r="F37" s="50">
        <v>0.04215304798962387</v>
      </c>
      <c r="G37" s="50">
        <v>0.029182879377431907</v>
      </c>
      <c r="H37" s="50">
        <v>0.019455252918287938</v>
      </c>
      <c r="I37" s="50">
        <v>0.05252918287937743</v>
      </c>
      <c r="J37" s="50">
        <v>0.005836575875486381</v>
      </c>
      <c r="K37" s="50">
        <v>0.02464332036316472</v>
      </c>
      <c r="L37" s="50">
        <v>0.01556420233463035</v>
      </c>
      <c r="M37" s="50">
        <v>0.029182879377431907</v>
      </c>
      <c r="N37" s="50">
        <v>0.031776913099870296</v>
      </c>
      <c r="O37" s="50">
        <v>0.1874189364461738</v>
      </c>
      <c r="P37" s="50">
        <v>0.2204928664072633</v>
      </c>
      <c r="Q37" s="50">
        <v>0.10376134889753567</v>
      </c>
      <c r="R37" s="50">
        <v>0.13878080415045396</v>
      </c>
      <c r="S37" s="50">
        <v>0.07717250324254216</v>
      </c>
      <c r="T37" s="50">
        <v>0.016861219195849545</v>
      </c>
      <c r="U37" s="50">
        <v>0.005188067444876783</v>
      </c>
      <c r="V37" s="59">
        <v>49</v>
      </c>
      <c r="X37" s="43"/>
    </row>
    <row r="38" spans="1:24" s="37" customFormat="1" ht="15" customHeight="1">
      <c r="A38" s="48" t="s">
        <v>21</v>
      </c>
      <c r="B38" s="69">
        <v>1435</v>
      </c>
      <c r="C38" s="60">
        <v>0.1672473867595819</v>
      </c>
      <c r="D38" s="50">
        <v>0.6139372822299651</v>
      </c>
      <c r="E38" s="61">
        <v>0.21881533101045297</v>
      </c>
      <c r="F38" s="50">
        <v>0.05853658536585366</v>
      </c>
      <c r="G38" s="50">
        <v>0.02578397212543554</v>
      </c>
      <c r="H38" s="50">
        <v>0.017421602787456445</v>
      </c>
      <c r="I38" s="50">
        <v>0.050174216027874564</v>
      </c>
      <c r="J38" s="50">
        <v>0.015331010452961672</v>
      </c>
      <c r="K38" s="50">
        <v>0.023693379790940768</v>
      </c>
      <c r="L38" s="50">
        <v>0.015331010452961672</v>
      </c>
      <c r="M38" s="50">
        <v>0.04878048780487805</v>
      </c>
      <c r="N38" s="50">
        <v>0.04878048780487805</v>
      </c>
      <c r="O38" s="50">
        <v>0.16376306620209058</v>
      </c>
      <c r="P38" s="50">
        <v>0.24529616724738676</v>
      </c>
      <c r="Q38" s="50">
        <v>0.06829268292682927</v>
      </c>
      <c r="R38" s="50">
        <v>0.11010452961672473</v>
      </c>
      <c r="S38" s="50">
        <v>0.07386759581881533</v>
      </c>
      <c r="T38" s="50">
        <v>0.018815331010452963</v>
      </c>
      <c r="U38" s="50">
        <v>0.01602787456445993</v>
      </c>
      <c r="V38" s="59">
        <v>46</v>
      </c>
      <c r="X38" s="43"/>
    </row>
    <row r="39" spans="1:24" s="37" customFormat="1" ht="15" customHeight="1">
      <c r="A39" s="48" t="s">
        <v>22</v>
      </c>
      <c r="B39" s="69">
        <v>2196</v>
      </c>
      <c r="C39" s="60">
        <v>0.14754098360655737</v>
      </c>
      <c r="D39" s="50">
        <v>0.6056466302367942</v>
      </c>
      <c r="E39" s="61">
        <v>0.24681238615664844</v>
      </c>
      <c r="F39" s="50">
        <v>0.04143897996357013</v>
      </c>
      <c r="G39" s="50">
        <v>0.018670309653916212</v>
      </c>
      <c r="H39" s="50">
        <v>0.020036429872495445</v>
      </c>
      <c r="I39" s="50">
        <v>0.05418943533697632</v>
      </c>
      <c r="J39" s="50">
        <v>0.013205828779599272</v>
      </c>
      <c r="K39" s="50">
        <v>0.023679417122040074</v>
      </c>
      <c r="L39" s="50">
        <v>0.02413479052823315</v>
      </c>
      <c r="M39" s="50">
        <v>0.046903460837887066</v>
      </c>
      <c r="N39" s="50">
        <v>0.04234972677595628</v>
      </c>
      <c r="O39" s="50">
        <v>0.1493624772313297</v>
      </c>
      <c r="P39" s="50">
        <v>0.2185792349726776</v>
      </c>
      <c r="Q39" s="50">
        <v>0.10063752276867031</v>
      </c>
      <c r="R39" s="50">
        <v>0.14162112932604737</v>
      </c>
      <c r="S39" s="50">
        <v>0.08515482695810565</v>
      </c>
      <c r="T39" s="50">
        <v>0.012295081967213115</v>
      </c>
      <c r="U39" s="50">
        <v>0.007741347905282332</v>
      </c>
      <c r="V39" s="59">
        <v>50</v>
      </c>
      <c r="X39" s="43"/>
    </row>
    <row r="40" spans="1:24" s="37" customFormat="1" ht="15" customHeight="1">
      <c r="A40" s="48" t="s">
        <v>23</v>
      </c>
      <c r="B40" s="69">
        <v>1925</v>
      </c>
      <c r="C40" s="60">
        <v>0.19220779220779222</v>
      </c>
      <c r="D40" s="50">
        <v>0.625974025974026</v>
      </c>
      <c r="E40" s="61">
        <v>0.18181818181818182</v>
      </c>
      <c r="F40" s="50">
        <v>0.04415584415584416</v>
      </c>
      <c r="G40" s="50">
        <v>0.032207792207792206</v>
      </c>
      <c r="H40" s="50">
        <v>0.024935064935064935</v>
      </c>
      <c r="I40" s="50">
        <v>0.07792207792207792</v>
      </c>
      <c r="J40" s="50">
        <v>0.012987012987012988</v>
      </c>
      <c r="K40" s="50">
        <v>0.025974025974025976</v>
      </c>
      <c r="L40" s="50">
        <v>0.0212987012987013</v>
      </c>
      <c r="M40" s="50">
        <v>0.04623376623376623</v>
      </c>
      <c r="N40" s="50">
        <v>0.04</v>
      </c>
      <c r="O40" s="50">
        <v>0.17142857142857143</v>
      </c>
      <c r="P40" s="50">
        <v>0.24571428571428572</v>
      </c>
      <c r="Q40" s="50">
        <v>0.07532467532467532</v>
      </c>
      <c r="R40" s="50">
        <v>0.11116883116883117</v>
      </c>
      <c r="S40" s="50">
        <v>0.05038961038961039</v>
      </c>
      <c r="T40" s="50">
        <v>0.015584415584415584</v>
      </c>
      <c r="U40" s="50">
        <v>0.004675324675324675</v>
      </c>
      <c r="V40" s="59">
        <v>45</v>
      </c>
      <c r="X40" s="43"/>
    </row>
    <row r="41" spans="1:24" s="37" customFormat="1" ht="15" customHeight="1">
      <c r="A41" s="48" t="s">
        <v>24</v>
      </c>
      <c r="B41" s="69">
        <v>2743</v>
      </c>
      <c r="C41" s="60">
        <v>0.25300765585125773</v>
      </c>
      <c r="D41" s="50">
        <v>0.6383521691578563</v>
      </c>
      <c r="E41" s="61">
        <v>0.1086401749908859</v>
      </c>
      <c r="F41" s="50">
        <v>0.07510025519504193</v>
      </c>
      <c r="G41" s="50">
        <v>0.04921618665694495</v>
      </c>
      <c r="H41" s="50">
        <v>0.02989427633977397</v>
      </c>
      <c r="I41" s="50">
        <v>0.08275610645278891</v>
      </c>
      <c r="J41" s="50">
        <v>0.016040831206707983</v>
      </c>
      <c r="K41" s="50">
        <v>0.03135253372220197</v>
      </c>
      <c r="L41" s="50">
        <v>0.026248632883703972</v>
      </c>
      <c r="M41" s="50">
        <v>0.06416332482683193</v>
      </c>
      <c r="N41" s="50">
        <v>0.06051768137076194</v>
      </c>
      <c r="O41" s="50">
        <v>0.1975938753189938</v>
      </c>
      <c r="P41" s="50">
        <v>0.1986875683558148</v>
      </c>
      <c r="Q41" s="50">
        <v>0.05978855267954794</v>
      </c>
      <c r="R41" s="50">
        <v>0.06635071090047394</v>
      </c>
      <c r="S41" s="50">
        <v>0.034998177178271965</v>
      </c>
      <c r="T41" s="50">
        <v>0.005833029529711994</v>
      </c>
      <c r="U41" s="50">
        <v>0.0014582573824279985</v>
      </c>
      <c r="V41" s="59">
        <v>35</v>
      </c>
      <c r="X41" s="43"/>
    </row>
    <row r="42" spans="1:24" s="37" customFormat="1" ht="15" customHeight="1">
      <c r="A42" s="48" t="s">
        <v>25</v>
      </c>
      <c r="B42" s="69">
        <v>3879</v>
      </c>
      <c r="C42" s="60">
        <v>0.17504511472028875</v>
      </c>
      <c r="D42" s="50">
        <v>0.5779840164990977</v>
      </c>
      <c r="E42" s="61">
        <v>0.24697086878061356</v>
      </c>
      <c r="F42" s="50">
        <v>0.05620005155968033</v>
      </c>
      <c r="G42" s="50">
        <v>0.028100025779840165</v>
      </c>
      <c r="H42" s="50">
        <v>0.017530291312193864</v>
      </c>
      <c r="I42" s="50">
        <v>0.062129414797628256</v>
      </c>
      <c r="J42" s="50">
        <v>0.01108533127094612</v>
      </c>
      <c r="K42" s="50">
        <v>0.023717452951791698</v>
      </c>
      <c r="L42" s="50">
        <v>0.02294405774684197</v>
      </c>
      <c r="M42" s="50">
        <v>0.048723897911832945</v>
      </c>
      <c r="N42" s="50">
        <v>0.04434132508378448</v>
      </c>
      <c r="O42" s="50">
        <v>0.1667955658674916</v>
      </c>
      <c r="P42" s="50">
        <v>0.19695797886053107</v>
      </c>
      <c r="Q42" s="50">
        <v>0.07450373807682392</v>
      </c>
      <c r="R42" s="50">
        <v>0.12245424078370715</v>
      </c>
      <c r="S42" s="50">
        <v>0.09229182779066769</v>
      </c>
      <c r="T42" s="50">
        <v>0.02397525135344161</v>
      </c>
      <c r="U42" s="50">
        <v>0.008249548852797113</v>
      </c>
      <c r="V42" s="59">
        <v>46</v>
      </c>
      <c r="X42" s="43"/>
    </row>
    <row r="43" spans="1:24" s="37" customFormat="1" ht="15" customHeight="1">
      <c r="A43" s="48" t="s">
        <v>26</v>
      </c>
      <c r="B43" s="69">
        <v>1923</v>
      </c>
      <c r="C43" s="60">
        <v>0.2064482579303172</v>
      </c>
      <c r="D43" s="50">
        <v>0.6016640665626625</v>
      </c>
      <c r="E43" s="61">
        <v>0.1918876755070203</v>
      </c>
      <c r="F43" s="50">
        <v>0.06500260010400416</v>
      </c>
      <c r="G43" s="50">
        <v>0.044201768070722826</v>
      </c>
      <c r="H43" s="50">
        <v>0.02548101924076963</v>
      </c>
      <c r="I43" s="50">
        <v>0.059802392095683825</v>
      </c>
      <c r="J43" s="50">
        <v>0.011960478419136765</v>
      </c>
      <c r="K43" s="50">
        <v>0.0202808112324493</v>
      </c>
      <c r="L43" s="50">
        <v>0.0187207488299532</v>
      </c>
      <c r="M43" s="50">
        <v>0.056682267290691625</v>
      </c>
      <c r="N43" s="50">
        <v>0.056682267290691625</v>
      </c>
      <c r="O43" s="50">
        <v>0.18460738429537182</v>
      </c>
      <c r="P43" s="50">
        <v>0.19864794591783672</v>
      </c>
      <c r="Q43" s="50">
        <v>0.06604264170566823</v>
      </c>
      <c r="R43" s="50">
        <v>0.10556422256890276</v>
      </c>
      <c r="S43" s="50">
        <v>0.06968278731149245</v>
      </c>
      <c r="T43" s="50">
        <v>0.013000520020800831</v>
      </c>
      <c r="U43" s="50">
        <v>0.003640145605824233</v>
      </c>
      <c r="V43" s="59">
        <v>41</v>
      </c>
      <c r="X43" s="43"/>
    </row>
    <row r="44" spans="1:24" s="37" customFormat="1" ht="15" customHeight="1">
      <c r="A44" s="48" t="s">
        <v>27</v>
      </c>
      <c r="B44" s="69">
        <v>3639</v>
      </c>
      <c r="C44" s="60">
        <v>0.15773564165979664</v>
      </c>
      <c r="D44" s="50">
        <v>0.6265457543281121</v>
      </c>
      <c r="E44" s="61">
        <v>0.21571860401209123</v>
      </c>
      <c r="F44" s="50">
        <v>0.05193734542456719</v>
      </c>
      <c r="G44" s="50">
        <v>0.0247320692497939</v>
      </c>
      <c r="H44" s="50">
        <v>0.01978565539983512</v>
      </c>
      <c r="I44" s="50">
        <v>0.04891453696070349</v>
      </c>
      <c r="J44" s="50">
        <v>0.01236603462489695</v>
      </c>
      <c r="K44" s="50">
        <v>0.021434460016488046</v>
      </c>
      <c r="L44" s="50">
        <v>0.023632866172025282</v>
      </c>
      <c r="M44" s="50">
        <v>0.05990656773838967</v>
      </c>
      <c r="N44" s="50">
        <v>0.06347897774113767</v>
      </c>
      <c r="O44" s="50">
        <v>0.17532289090409453</v>
      </c>
      <c r="P44" s="50">
        <v>0.209947787853806</v>
      </c>
      <c r="Q44" s="50">
        <v>0.07282220390217092</v>
      </c>
      <c r="R44" s="50">
        <v>0.10744710085188239</v>
      </c>
      <c r="S44" s="50">
        <v>0.0741962077493817</v>
      </c>
      <c r="T44" s="50">
        <v>0.01978565539983512</v>
      </c>
      <c r="U44" s="50">
        <v>0.014289640010992031</v>
      </c>
      <c r="V44" s="59">
        <v>44</v>
      </c>
      <c r="X44" s="43"/>
    </row>
    <row r="45" spans="1:24" s="37" customFormat="1" ht="15" customHeight="1">
      <c r="A45" s="48" t="s">
        <v>28</v>
      </c>
      <c r="B45" s="69">
        <v>1822</v>
      </c>
      <c r="C45" s="60">
        <v>0.16465422612513722</v>
      </c>
      <c r="D45" s="50">
        <v>0.6207464324917673</v>
      </c>
      <c r="E45" s="61">
        <v>0.2145993413830955</v>
      </c>
      <c r="F45" s="50">
        <v>0.06037321624588365</v>
      </c>
      <c r="G45" s="50">
        <v>0.02469813391877058</v>
      </c>
      <c r="H45" s="50">
        <v>0.013172338090010977</v>
      </c>
      <c r="I45" s="50">
        <v>0.05433589462129528</v>
      </c>
      <c r="J45" s="50">
        <v>0.012074643249176729</v>
      </c>
      <c r="K45" s="50">
        <v>0.027991218441273325</v>
      </c>
      <c r="L45" s="50">
        <v>0.023600439077936335</v>
      </c>
      <c r="M45" s="50">
        <v>0.05982436882546652</v>
      </c>
      <c r="N45" s="50">
        <v>0.04610318331503842</v>
      </c>
      <c r="O45" s="50">
        <v>0.17288693743139408</v>
      </c>
      <c r="P45" s="50">
        <v>0.21514818880351264</v>
      </c>
      <c r="Q45" s="50">
        <v>0.075192096597146</v>
      </c>
      <c r="R45" s="50">
        <v>0.1119648737650933</v>
      </c>
      <c r="S45" s="50">
        <v>0.08507135016465422</v>
      </c>
      <c r="T45" s="50">
        <v>0.014818880351262349</v>
      </c>
      <c r="U45" s="50">
        <v>0.0027442371020856204</v>
      </c>
      <c r="V45" s="59">
        <v>45</v>
      </c>
      <c r="X45" s="43"/>
    </row>
    <row r="46" spans="1:24" s="37" customFormat="1" ht="15" customHeight="1">
      <c r="A46" s="48" t="s">
        <v>29</v>
      </c>
      <c r="B46" s="69">
        <v>2868</v>
      </c>
      <c r="C46" s="60">
        <v>0.17677824267782427</v>
      </c>
      <c r="D46" s="50">
        <v>0.6457461645746164</v>
      </c>
      <c r="E46" s="61">
        <v>0.17747559274755928</v>
      </c>
      <c r="F46" s="50">
        <v>0.05543933054393305</v>
      </c>
      <c r="G46" s="50">
        <v>0.03138075313807531</v>
      </c>
      <c r="H46" s="50">
        <v>0.019525801952580194</v>
      </c>
      <c r="I46" s="50">
        <v>0.05439330543933055</v>
      </c>
      <c r="J46" s="50">
        <v>0.01603905160390516</v>
      </c>
      <c r="K46" s="50">
        <v>0.0299860529986053</v>
      </c>
      <c r="L46" s="50">
        <v>0.024407252440725245</v>
      </c>
      <c r="M46" s="50">
        <v>0.05788005578800558</v>
      </c>
      <c r="N46" s="50">
        <v>0.052649930264993025</v>
      </c>
      <c r="O46" s="50">
        <v>0.19246861924686193</v>
      </c>
      <c r="P46" s="50">
        <v>0.21548117154811716</v>
      </c>
      <c r="Q46" s="50">
        <v>0.07287308228730822</v>
      </c>
      <c r="R46" s="50">
        <v>0.09309623430962342</v>
      </c>
      <c r="S46" s="50">
        <v>0.058577405857740586</v>
      </c>
      <c r="T46" s="50">
        <v>0.016736401673640166</v>
      </c>
      <c r="U46" s="50">
        <v>0.00906555090655509</v>
      </c>
      <c r="V46" s="59">
        <v>42</v>
      </c>
      <c r="X46" s="43"/>
    </row>
    <row r="47" spans="1:24" s="37" customFormat="1" ht="15" customHeight="1">
      <c r="A47" s="48" t="s">
        <v>30</v>
      </c>
      <c r="B47" s="69">
        <v>4883</v>
      </c>
      <c r="C47" s="60">
        <v>0.1660864222813844</v>
      </c>
      <c r="D47" s="50">
        <v>0.5488429244317018</v>
      </c>
      <c r="E47" s="61">
        <v>0.2850706532869138</v>
      </c>
      <c r="F47" s="50">
        <v>0.04075363506041368</v>
      </c>
      <c r="G47" s="50">
        <v>0.03194757321318861</v>
      </c>
      <c r="H47" s="50">
        <v>0.018636084374360026</v>
      </c>
      <c r="I47" s="50">
        <v>0.061028056522629534</v>
      </c>
      <c r="J47" s="50">
        <v>0.013721073110792546</v>
      </c>
      <c r="K47" s="50">
        <v>0.030309236125332786</v>
      </c>
      <c r="L47" s="50">
        <v>0.019455252918287938</v>
      </c>
      <c r="M47" s="50">
        <v>0.03215236534917059</v>
      </c>
      <c r="N47" s="50">
        <v>0.03501945525291829</v>
      </c>
      <c r="O47" s="50">
        <v>0.1660864222813844</v>
      </c>
      <c r="P47" s="50">
        <v>0.1847225066557444</v>
      </c>
      <c r="Q47" s="50">
        <v>0.0810976858488634</v>
      </c>
      <c r="R47" s="50">
        <v>0.13229571984435798</v>
      </c>
      <c r="S47" s="50">
        <v>0.10772066352652059</v>
      </c>
      <c r="T47" s="50">
        <v>0.03133319680524268</v>
      </c>
      <c r="U47" s="50">
        <v>0.013721073110792546</v>
      </c>
      <c r="V47" s="59">
        <v>48</v>
      </c>
      <c r="X47" s="43"/>
    </row>
    <row r="48" spans="1:24" s="37" customFormat="1" ht="15" customHeight="1">
      <c r="A48" s="48" t="s">
        <v>31</v>
      </c>
      <c r="B48" s="69">
        <v>2843</v>
      </c>
      <c r="C48" s="60">
        <v>0.18958846289131198</v>
      </c>
      <c r="D48" s="50">
        <v>0.6204713330988393</v>
      </c>
      <c r="E48" s="61">
        <v>0.18994020400984876</v>
      </c>
      <c r="F48" s="50">
        <v>0.061554695743932464</v>
      </c>
      <c r="G48" s="50">
        <v>0.037284558564896236</v>
      </c>
      <c r="H48" s="50">
        <v>0.016531832571227575</v>
      </c>
      <c r="I48" s="50">
        <v>0.061554695743932464</v>
      </c>
      <c r="J48" s="50">
        <v>0.01266268026732325</v>
      </c>
      <c r="K48" s="50">
        <v>0.03376714737952867</v>
      </c>
      <c r="L48" s="50">
        <v>0.02567710165318326</v>
      </c>
      <c r="M48" s="50">
        <v>0.0580372845585649</v>
      </c>
      <c r="N48" s="50">
        <v>0.05874076679563841</v>
      </c>
      <c r="O48" s="50">
        <v>0.1983819908547309</v>
      </c>
      <c r="P48" s="50">
        <v>0.18501582835033414</v>
      </c>
      <c r="Q48" s="50">
        <v>0.06085121350685895</v>
      </c>
      <c r="R48" s="50">
        <v>0.09250791417516707</v>
      </c>
      <c r="S48" s="50">
        <v>0.07456911712979247</v>
      </c>
      <c r="T48" s="50">
        <v>0.016531832571227575</v>
      </c>
      <c r="U48" s="50">
        <v>0.006331340133661625</v>
      </c>
      <c r="V48" s="59">
        <v>40</v>
      </c>
      <c r="X48" s="43"/>
    </row>
    <row r="49" spans="1:24" s="37" customFormat="1" ht="15" customHeight="1">
      <c r="A49" s="48" t="s">
        <v>32</v>
      </c>
      <c r="B49" s="69">
        <v>3505</v>
      </c>
      <c r="C49" s="60">
        <v>0.1594864479315264</v>
      </c>
      <c r="D49" s="50">
        <v>0.5495007132667618</v>
      </c>
      <c r="E49" s="61">
        <v>0.29101283880171186</v>
      </c>
      <c r="F49" s="50">
        <v>0.04736091298145506</v>
      </c>
      <c r="G49" s="50">
        <v>0.021398002853067047</v>
      </c>
      <c r="H49" s="50">
        <v>0.017403708987161197</v>
      </c>
      <c r="I49" s="50">
        <v>0.057631954350927245</v>
      </c>
      <c r="J49" s="50">
        <v>0.015691868758915834</v>
      </c>
      <c r="K49" s="50">
        <v>0.024536376604850214</v>
      </c>
      <c r="L49" s="50">
        <v>0.016547788873038517</v>
      </c>
      <c r="M49" s="50">
        <v>0.04621968616262482</v>
      </c>
      <c r="N49" s="50">
        <v>0.04621968616262482</v>
      </c>
      <c r="O49" s="50">
        <v>0.15663338088445078</v>
      </c>
      <c r="P49" s="50">
        <v>0.1754636233951498</v>
      </c>
      <c r="Q49" s="50">
        <v>0.08388017118402283</v>
      </c>
      <c r="R49" s="50">
        <v>0.1340941512125535</v>
      </c>
      <c r="S49" s="50">
        <v>0.0992867332382311</v>
      </c>
      <c r="T49" s="50">
        <v>0.033095577746077035</v>
      </c>
      <c r="U49" s="50">
        <v>0.024536376604850214</v>
      </c>
      <c r="V49" s="59">
        <v>48</v>
      </c>
      <c r="X49" s="43"/>
    </row>
    <row r="50" spans="1:24" s="37" customFormat="1" ht="15" customHeight="1">
      <c r="A50" s="48" t="s">
        <v>33</v>
      </c>
      <c r="B50" s="69">
        <v>6641</v>
      </c>
      <c r="C50" s="60">
        <v>0.1724137931034483</v>
      </c>
      <c r="D50" s="50">
        <v>0.595693419665713</v>
      </c>
      <c r="E50" s="61">
        <v>0.23189278723083873</v>
      </c>
      <c r="F50" s="50">
        <v>0.04969131154946544</v>
      </c>
      <c r="G50" s="50">
        <v>0.030718265321487727</v>
      </c>
      <c r="H50" s="50">
        <v>0.01867188676404156</v>
      </c>
      <c r="I50" s="50">
        <v>0.05691913868393314</v>
      </c>
      <c r="J50" s="50">
        <v>0.016413190784520405</v>
      </c>
      <c r="K50" s="50">
        <v>0.03237464237313658</v>
      </c>
      <c r="L50" s="50">
        <v>0.02439391657882849</v>
      </c>
      <c r="M50" s="50">
        <v>0.048486673693720825</v>
      </c>
      <c r="N50" s="50">
        <v>0.04622797771419967</v>
      </c>
      <c r="O50" s="50">
        <v>0.16066857400993825</v>
      </c>
      <c r="P50" s="50">
        <v>0.2169853937659991</v>
      </c>
      <c r="Q50" s="50">
        <v>0.06655624152989008</v>
      </c>
      <c r="R50" s="50">
        <v>0.10103900015057973</v>
      </c>
      <c r="S50" s="50">
        <v>0.07995783767504894</v>
      </c>
      <c r="T50" s="50">
        <v>0.029363047733775034</v>
      </c>
      <c r="U50" s="50">
        <v>0.021532901671435026</v>
      </c>
      <c r="V50" s="59">
        <v>45</v>
      </c>
      <c r="X50" s="43"/>
    </row>
    <row r="51" spans="1:24" s="37" customFormat="1" ht="15" customHeight="1">
      <c r="A51" s="48" t="s">
        <v>34</v>
      </c>
      <c r="B51" s="69">
        <v>1229</v>
      </c>
      <c r="C51" s="60">
        <v>0.1529698942229455</v>
      </c>
      <c r="D51" s="50">
        <v>0.6224572823433686</v>
      </c>
      <c r="E51" s="61">
        <v>0.22457282343368593</v>
      </c>
      <c r="F51" s="50">
        <v>0.05288852725793328</v>
      </c>
      <c r="G51" s="50">
        <v>0.026851098454027666</v>
      </c>
      <c r="H51" s="50">
        <v>0.01708706265256306</v>
      </c>
      <c r="I51" s="50">
        <v>0.045565500406834825</v>
      </c>
      <c r="J51" s="50">
        <v>0.010577705451586655</v>
      </c>
      <c r="K51" s="50">
        <v>0.02115541090317331</v>
      </c>
      <c r="L51" s="50">
        <v>0.023596419853539462</v>
      </c>
      <c r="M51" s="50">
        <v>0.043938161106590726</v>
      </c>
      <c r="N51" s="50">
        <v>0.04068348250610252</v>
      </c>
      <c r="O51" s="50">
        <v>0.1838893409275834</v>
      </c>
      <c r="P51" s="50">
        <v>0.22620016273393004</v>
      </c>
      <c r="Q51" s="50">
        <v>0.08299430431244914</v>
      </c>
      <c r="R51" s="50">
        <v>0.1277461350691619</v>
      </c>
      <c r="S51" s="50">
        <v>0.07485760781122865</v>
      </c>
      <c r="T51" s="50">
        <v>0.01627339300244101</v>
      </c>
      <c r="U51" s="50">
        <v>0.005695687550854353</v>
      </c>
      <c r="V51" s="59">
        <v>47</v>
      </c>
      <c r="X51" s="43"/>
    </row>
    <row r="52" spans="1:24" s="37" customFormat="1" ht="15" customHeight="1">
      <c r="A52" s="48" t="s">
        <v>35</v>
      </c>
      <c r="B52" s="69">
        <v>5008</v>
      </c>
      <c r="C52" s="60">
        <v>0.1992811501597444</v>
      </c>
      <c r="D52" s="50">
        <v>0.5908546325878594</v>
      </c>
      <c r="E52" s="61">
        <v>0.20986421725239618</v>
      </c>
      <c r="F52" s="50">
        <v>0.057907348242811504</v>
      </c>
      <c r="G52" s="50">
        <v>0.031749201277955275</v>
      </c>
      <c r="H52" s="50">
        <v>0.024161341853035145</v>
      </c>
      <c r="I52" s="50">
        <v>0.07248402555910544</v>
      </c>
      <c r="J52" s="50">
        <v>0.012979233226837061</v>
      </c>
      <c r="K52" s="50">
        <v>0.030151757188498402</v>
      </c>
      <c r="L52" s="50">
        <v>0.022563897763578276</v>
      </c>
      <c r="M52" s="50">
        <v>0.06289936102236422</v>
      </c>
      <c r="N52" s="50">
        <v>0.054313099041533544</v>
      </c>
      <c r="O52" s="50">
        <v>0.1711261980830671</v>
      </c>
      <c r="P52" s="50">
        <v>0.1869009584664537</v>
      </c>
      <c r="Q52" s="50">
        <v>0.06289936102236422</v>
      </c>
      <c r="R52" s="50">
        <v>0.09844249201277955</v>
      </c>
      <c r="S52" s="50">
        <v>0.07907348242811502</v>
      </c>
      <c r="T52" s="50">
        <v>0.025159744408945688</v>
      </c>
      <c r="U52" s="50">
        <v>0.00718849840255591</v>
      </c>
      <c r="V52" s="59">
        <v>42</v>
      </c>
      <c r="X52" s="43"/>
    </row>
    <row r="53" spans="1:24" s="37" customFormat="1" ht="15" customHeight="1">
      <c r="A53" s="48" t="s">
        <v>101</v>
      </c>
      <c r="B53" s="69">
        <v>2380</v>
      </c>
      <c r="C53" s="60">
        <v>0.1361344537815126</v>
      </c>
      <c r="D53" s="50">
        <v>0.5705882352941176</v>
      </c>
      <c r="E53" s="61">
        <v>0.29327731092436976</v>
      </c>
      <c r="F53" s="50">
        <v>0.047058823529411764</v>
      </c>
      <c r="G53" s="50">
        <v>0.021848739495798318</v>
      </c>
      <c r="H53" s="50">
        <v>0.012605042016806723</v>
      </c>
      <c r="I53" s="50">
        <v>0.046218487394957986</v>
      </c>
      <c r="J53" s="50">
        <v>0.008403361344537815</v>
      </c>
      <c r="K53" s="50">
        <v>0.02226890756302521</v>
      </c>
      <c r="L53" s="50">
        <v>0.025630252100840335</v>
      </c>
      <c r="M53" s="50">
        <v>0.05630252100840336</v>
      </c>
      <c r="N53" s="50">
        <v>0.030672268907563024</v>
      </c>
      <c r="O53" s="50">
        <v>0.14495798319327732</v>
      </c>
      <c r="P53" s="50">
        <v>0.1953781512605042</v>
      </c>
      <c r="Q53" s="50">
        <v>0.0953781512605042</v>
      </c>
      <c r="R53" s="50">
        <v>0.1684873949579832</v>
      </c>
      <c r="S53" s="50">
        <v>0.09285714285714286</v>
      </c>
      <c r="T53" s="50">
        <v>0.015966386554621848</v>
      </c>
      <c r="U53" s="50">
        <v>0.015966386554621848</v>
      </c>
      <c r="V53" s="59">
        <v>51</v>
      </c>
      <c r="X53" s="43"/>
    </row>
    <row r="54" spans="1:24" s="37" customFormat="1" ht="15" customHeight="1">
      <c r="A54" s="48" t="s">
        <v>36</v>
      </c>
      <c r="B54" s="69">
        <v>1465</v>
      </c>
      <c r="C54" s="60">
        <v>0.1440273037542662</v>
      </c>
      <c r="D54" s="50">
        <v>0.6723549488054608</v>
      </c>
      <c r="E54" s="61">
        <v>0.18361774744027304</v>
      </c>
      <c r="F54" s="50">
        <v>0.04709897610921502</v>
      </c>
      <c r="G54" s="50">
        <v>0.024573378839590442</v>
      </c>
      <c r="H54" s="50">
        <v>0.010921501706484642</v>
      </c>
      <c r="I54" s="50">
        <v>0.051194539249146756</v>
      </c>
      <c r="J54" s="50">
        <v>0.010238907849829351</v>
      </c>
      <c r="K54" s="50">
        <v>0.023208191126279865</v>
      </c>
      <c r="L54" s="50">
        <v>0.019795221843003412</v>
      </c>
      <c r="M54" s="50">
        <v>0.060068259385665526</v>
      </c>
      <c r="N54" s="50">
        <v>0.04709897610921502</v>
      </c>
      <c r="O54" s="50">
        <v>0.18156996587030716</v>
      </c>
      <c r="P54" s="50">
        <v>0.24709897610921502</v>
      </c>
      <c r="Q54" s="50">
        <v>0.09351535836177474</v>
      </c>
      <c r="R54" s="50">
        <v>0.11467576791808874</v>
      </c>
      <c r="S54" s="50">
        <v>0.05597269624573379</v>
      </c>
      <c r="T54" s="50">
        <v>0.00955631399317406</v>
      </c>
      <c r="U54" s="50">
        <v>0.0034129692832764505</v>
      </c>
      <c r="V54" s="59">
        <v>45</v>
      </c>
      <c r="X54" s="43"/>
    </row>
    <row r="55" spans="1:24" s="37" customFormat="1" ht="15" customHeight="1">
      <c r="A55" s="48" t="s">
        <v>37</v>
      </c>
      <c r="B55" s="69">
        <v>1399</v>
      </c>
      <c r="C55" s="60">
        <v>0.16082916368834882</v>
      </c>
      <c r="D55" s="50">
        <v>0.6304503216583274</v>
      </c>
      <c r="E55" s="61">
        <v>0.2087205146533238</v>
      </c>
      <c r="F55" s="50">
        <v>0.04860614724803431</v>
      </c>
      <c r="G55" s="50">
        <v>0.024303073624017155</v>
      </c>
      <c r="H55" s="50">
        <v>0.017869907076483203</v>
      </c>
      <c r="I55" s="50">
        <v>0.054324517512508934</v>
      </c>
      <c r="J55" s="50">
        <v>0.015725518227305217</v>
      </c>
      <c r="K55" s="50">
        <v>0.024303073624017155</v>
      </c>
      <c r="L55" s="50">
        <v>0.012151536812008578</v>
      </c>
      <c r="M55" s="50">
        <v>0.04431736954967834</v>
      </c>
      <c r="N55" s="50">
        <v>0.04646175839885633</v>
      </c>
      <c r="O55" s="50">
        <v>0.17655468191565404</v>
      </c>
      <c r="P55" s="50">
        <v>0.24088634739099357</v>
      </c>
      <c r="Q55" s="50">
        <v>0.08577555396711938</v>
      </c>
      <c r="R55" s="50">
        <v>0.10078627591136526</v>
      </c>
      <c r="S55" s="50">
        <v>0.06933523945675482</v>
      </c>
      <c r="T55" s="50">
        <v>0.02501786990707648</v>
      </c>
      <c r="U55" s="50">
        <v>0.013581129378127233</v>
      </c>
      <c r="V55" s="59">
        <v>47</v>
      </c>
      <c r="X55" s="43"/>
    </row>
    <row r="56" spans="2:24" s="37" customFormat="1" ht="15" customHeight="1">
      <c r="B56" s="44"/>
      <c r="C56" s="43"/>
      <c r="D56" s="43"/>
      <c r="E56" s="43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X56" s="43"/>
    </row>
    <row r="57" spans="2:24" s="37" customFormat="1" ht="15" customHeight="1">
      <c r="B57" s="44"/>
      <c r="C57" s="43"/>
      <c r="D57" s="43"/>
      <c r="E57" s="43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X57" s="43"/>
    </row>
    <row r="58" spans="2:24" s="37" customFormat="1" ht="15" customHeight="1">
      <c r="B58" s="44"/>
      <c r="C58" s="43"/>
      <c r="D58" s="43"/>
      <c r="E58" s="4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X58" s="43"/>
    </row>
    <row r="59" spans="2:24" s="37" customFormat="1" ht="15" customHeight="1">
      <c r="B59" s="44"/>
      <c r="C59" s="43"/>
      <c r="D59" s="43"/>
      <c r="E59" s="43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X59" s="43"/>
    </row>
    <row r="60" spans="2:24" s="37" customFormat="1" ht="15" customHeight="1">
      <c r="B60" s="44"/>
      <c r="C60" s="43"/>
      <c r="D60" s="43"/>
      <c r="E60" s="43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X60" s="43"/>
    </row>
    <row r="61" spans="2:24" s="37" customFormat="1" ht="15" customHeight="1">
      <c r="B61" s="44"/>
      <c r="C61" s="43"/>
      <c r="D61" s="43"/>
      <c r="E61" s="43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X61" s="43"/>
    </row>
    <row r="62" spans="2:24" s="37" customFormat="1" ht="15" customHeight="1">
      <c r="B62" s="44"/>
      <c r="C62" s="43"/>
      <c r="D62" s="43"/>
      <c r="E62" s="4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X62" s="43"/>
    </row>
    <row r="63" spans="2:24" s="37" customFormat="1" ht="15" customHeight="1">
      <c r="B63" s="44"/>
      <c r="C63" s="43"/>
      <c r="D63" s="43"/>
      <c r="E63" s="43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X63" s="43"/>
    </row>
    <row r="64" spans="2:24" s="37" customFormat="1" ht="15" customHeight="1">
      <c r="B64" s="44"/>
      <c r="C64" s="43"/>
      <c r="D64" s="43"/>
      <c r="E64" s="43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  <c r="X64" s="43"/>
    </row>
    <row r="65" spans="2:24" s="37" customFormat="1" ht="15" customHeight="1">
      <c r="B65" s="44"/>
      <c r="C65" s="43"/>
      <c r="D65" s="43"/>
      <c r="E65" s="43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X65" s="43"/>
    </row>
    <row r="66" spans="2:6" s="13" customFormat="1" ht="15" customHeight="1">
      <c r="B66" s="20"/>
      <c r="C66" s="20"/>
      <c r="D66" s="20"/>
      <c r="F66" s="20"/>
    </row>
    <row r="67" spans="2:6" s="13" customFormat="1" ht="15" customHeight="1">
      <c r="B67" s="20"/>
      <c r="C67" s="20"/>
      <c r="D67" s="20"/>
      <c r="F67" s="20"/>
    </row>
    <row r="68" spans="2:6" s="13" customFormat="1" ht="15" customHeight="1">
      <c r="B68" s="20"/>
      <c r="C68" s="20"/>
      <c r="D68" s="20"/>
      <c r="F68" s="20"/>
    </row>
    <row r="69" spans="1:7" s="13" customFormat="1" ht="12.75" customHeight="1">
      <c r="A69" s="22"/>
      <c r="B69" s="22"/>
      <c r="C69" s="22"/>
      <c r="D69" s="22"/>
      <c r="E69" s="22"/>
      <c r="F69" s="22"/>
      <c r="G69" s="22"/>
    </row>
    <row r="70" spans="1:7" s="13" customFormat="1" ht="12.75" customHeight="1">
      <c r="A70" s="22"/>
      <c r="B70" s="22"/>
      <c r="C70" s="22"/>
      <c r="D70" s="22"/>
      <c r="E70" s="22"/>
      <c r="F70" s="22"/>
      <c r="G70" s="22"/>
    </row>
    <row r="71" s="28" customFormat="1" ht="12">
      <c r="A71" s="40"/>
    </row>
    <row r="72" s="28" customFormat="1" ht="12"/>
    <row r="73" ht="15">
      <c r="A73" s="41"/>
    </row>
  </sheetData>
  <sheetProtection/>
  <hyperlinks>
    <hyperlink ref="I2" location="Nodiadau!A1" display="Nodiadau!A1"/>
    <hyperlink ref="A7" r:id="rId1" display="www.conwy.gov.uk/ystadegau"/>
    <hyperlink ref="A6" r:id="rId2" display="ebost: uned.ymchwil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2"/>
  <sheetViews>
    <sheetView workbookViewId="0" topLeftCell="A1">
      <pane xSplit="1" ySplit="14" topLeftCell="B15" activePane="bottomRight" state="frozen"/>
      <selection pane="topLeft" activeCell="A1" sqref="A1"/>
      <selection pane="topRight" activeCell="B1" sqref="B1"/>
      <selection pane="bottomLeft" activeCell="A15" sqref="A15"/>
      <selection pane="bottomRight" activeCell="A1" sqref="A1"/>
    </sheetView>
  </sheetViews>
  <sheetFormatPr defaultColWidth="9.140625" defaultRowHeight="12.75"/>
  <cols>
    <col min="1" max="1" width="23.8515625" style="22" customWidth="1"/>
    <col min="2" max="2" width="10.00390625" style="22" customWidth="1"/>
    <col min="3" max="3" width="10.28125" style="22" customWidth="1"/>
    <col min="4" max="4" width="10.57421875" style="22" customWidth="1"/>
    <col min="5" max="5" width="9.7109375" style="22" customWidth="1"/>
    <col min="6" max="6" width="10.7109375" style="22" customWidth="1"/>
    <col min="7" max="7" width="9.7109375" style="22" customWidth="1"/>
    <col min="8" max="8" width="9.140625" style="22" customWidth="1"/>
    <col min="9" max="9" width="10.140625" style="22" bestFit="1" customWidth="1"/>
    <col min="10" max="14" width="9.140625" style="22" customWidth="1"/>
    <col min="15" max="15" width="10.421875" style="22" customWidth="1"/>
    <col min="16" max="16" width="10.140625" style="22" bestFit="1" customWidth="1"/>
    <col min="17" max="16384" width="9.140625" style="22" customWidth="1"/>
  </cols>
  <sheetData>
    <row r="1" s="15" customFormat="1" ht="20.25">
      <c r="A1" s="1" t="s">
        <v>66</v>
      </c>
    </row>
    <row r="2" spans="1:7" s="15" customFormat="1" ht="18">
      <c r="A2" s="16" t="s">
        <v>68</v>
      </c>
      <c r="G2" s="4" t="s">
        <v>67</v>
      </c>
    </row>
    <row r="3" s="13" customFormat="1" ht="9" customHeight="1"/>
    <row r="4" s="13" customFormat="1" ht="12.75">
      <c r="A4" s="17" t="s">
        <v>59</v>
      </c>
    </row>
    <row r="5" s="13" customFormat="1" ht="12.75">
      <c r="A5" s="13" t="s">
        <v>60</v>
      </c>
    </row>
    <row r="6" s="13" customFormat="1" ht="12.75">
      <c r="A6" s="14" t="s">
        <v>61</v>
      </c>
    </row>
    <row r="7" s="13" customFormat="1" ht="12.75">
      <c r="A7" s="14" t="s">
        <v>62</v>
      </c>
    </row>
    <row r="8" s="13" customFormat="1" ht="9" customHeight="1"/>
    <row r="9" s="13" customFormat="1" ht="15" customHeight="1">
      <c r="A9" s="18" t="s">
        <v>63</v>
      </c>
    </row>
    <row r="10" s="13" customFormat="1" ht="15" customHeight="1">
      <c r="A10" s="13" t="s">
        <v>69</v>
      </c>
    </row>
    <row r="11" s="13" customFormat="1" ht="15" customHeight="1">
      <c r="A11" s="13" t="s">
        <v>64</v>
      </c>
    </row>
    <row r="12" spans="1:7" s="13" customFormat="1" ht="15" customHeight="1">
      <c r="A12" s="14" t="s">
        <v>1</v>
      </c>
      <c r="B12" s="19"/>
      <c r="C12" s="19"/>
      <c r="D12" s="19"/>
      <c r="E12" s="19"/>
      <c r="F12" s="19"/>
      <c r="G12" s="19"/>
    </row>
    <row r="13" spans="2:22" s="13" customFormat="1" ht="15" customHeight="1">
      <c r="B13" s="20"/>
      <c r="C13" s="20"/>
      <c r="D13" s="20"/>
      <c r="F13" s="20"/>
      <c r="U13" s="33"/>
      <c r="V13" s="33"/>
    </row>
    <row r="14" spans="1:24" s="45" customFormat="1" ht="32.25" customHeight="1">
      <c r="A14" s="62"/>
      <c r="B14" s="71" t="s">
        <v>80</v>
      </c>
      <c r="C14" s="63" t="s">
        <v>81</v>
      </c>
      <c r="D14" s="64" t="s">
        <v>82</v>
      </c>
      <c r="E14" s="65" t="s">
        <v>83</v>
      </c>
      <c r="F14" s="66" t="s">
        <v>84</v>
      </c>
      <c r="G14" s="66" t="s">
        <v>85</v>
      </c>
      <c r="H14" s="66" t="s">
        <v>86</v>
      </c>
      <c r="I14" s="66" t="s">
        <v>87</v>
      </c>
      <c r="J14" s="66" t="s">
        <v>88</v>
      </c>
      <c r="K14" s="66" t="s">
        <v>89</v>
      </c>
      <c r="L14" s="66" t="s">
        <v>90</v>
      </c>
      <c r="M14" s="66" t="s">
        <v>91</v>
      </c>
      <c r="N14" s="66" t="s">
        <v>92</v>
      </c>
      <c r="O14" s="66" t="s">
        <v>93</v>
      </c>
      <c r="P14" s="66" t="s">
        <v>94</v>
      </c>
      <c r="Q14" s="66" t="s">
        <v>95</v>
      </c>
      <c r="R14" s="66" t="s">
        <v>96</v>
      </c>
      <c r="S14" s="66" t="s">
        <v>97</v>
      </c>
      <c r="T14" s="66" t="s">
        <v>98</v>
      </c>
      <c r="U14" s="66" t="s">
        <v>99</v>
      </c>
      <c r="V14" s="67" t="s">
        <v>75</v>
      </c>
      <c r="X14" s="46"/>
    </row>
    <row r="15" spans="1:23" s="37" customFormat="1" ht="15" customHeight="1">
      <c r="A15" s="47" t="s">
        <v>102</v>
      </c>
      <c r="B15" s="68">
        <v>56075912</v>
      </c>
      <c r="C15" s="52">
        <v>10579132</v>
      </c>
      <c r="D15" s="43">
        <v>36273707</v>
      </c>
      <c r="E15" s="53">
        <v>9223073</v>
      </c>
      <c r="F15" s="42">
        <v>3496750</v>
      </c>
      <c r="G15" s="42">
        <v>1927039</v>
      </c>
      <c r="H15" s="42">
        <v>1208672</v>
      </c>
      <c r="I15" s="42">
        <v>3258677</v>
      </c>
      <c r="J15" s="42">
        <v>687994</v>
      </c>
      <c r="K15" s="42">
        <v>1391235</v>
      </c>
      <c r="L15" s="42">
        <v>1460156</v>
      </c>
      <c r="M15" s="42">
        <v>3807245</v>
      </c>
      <c r="N15" s="42">
        <v>3836609</v>
      </c>
      <c r="O15" s="42">
        <v>11515165</v>
      </c>
      <c r="P15" s="42">
        <v>10886135</v>
      </c>
      <c r="Q15" s="42">
        <v>3377162</v>
      </c>
      <c r="R15" s="42">
        <v>4852833</v>
      </c>
      <c r="S15" s="42">
        <v>3115552</v>
      </c>
      <c r="T15" s="42">
        <v>825671</v>
      </c>
      <c r="U15" s="42">
        <v>429017</v>
      </c>
      <c r="V15" s="57">
        <v>39</v>
      </c>
      <c r="W15" s="43"/>
    </row>
    <row r="16" spans="1:23" s="37" customFormat="1" ht="15" customHeight="1">
      <c r="A16" s="47" t="s">
        <v>78</v>
      </c>
      <c r="B16" s="68">
        <v>3063456</v>
      </c>
      <c r="C16" s="52">
        <v>556296</v>
      </c>
      <c r="D16" s="43">
        <v>1944616</v>
      </c>
      <c r="E16" s="53">
        <v>562544</v>
      </c>
      <c r="F16" s="42">
        <v>178301</v>
      </c>
      <c r="G16" s="42">
        <v>99429</v>
      </c>
      <c r="H16" s="42">
        <v>63650</v>
      </c>
      <c r="I16" s="42">
        <v>177748</v>
      </c>
      <c r="J16" s="42">
        <v>37168</v>
      </c>
      <c r="K16" s="42">
        <v>77111</v>
      </c>
      <c r="L16" s="42">
        <v>84841</v>
      </c>
      <c r="M16" s="42">
        <v>211924</v>
      </c>
      <c r="N16" s="42">
        <v>185728</v>
      </c>
      <c r="O16" s="42">
        <v>570894</v>
      </c>
      <c r="P16" s="42">
        <v>609233</v>
      </c>
      <c r="Q16" s="42">
        <v>204885</v>
      </c>
      <c r="R16" s="42">
        <v>300550</v>
      </c>
      <c r="S16" s="42">
        <v>187434</v>
      </c>
      <c r="T16" s="42">
        <v>49360</v>
      </c>
      <c r="U16" s="42">
        <v>25200</v>
      </c>
      <c r="V16" s="57">
        <v>41</v>
      </c>
      <c r="W16" s="43"/>
    </row>
    <row r="17" spans="1:23" s="37" customFormat="1" ht="15" customHeight="1">
      <c r="A17" s="47" t="s">
        <v>77</v>
      </c>
      <c r="B17" s="69">
        <v>115228</v>
      </c>
      <c r="C17" s="52">
        <v>19126</v>
      </c>
      <c r="D17" s="43">
        <v>67940</v>
      </c>
      <c r="E17" s="53">
        <v>28162</v>
      </c>
      <c r="F17" s="44">
        <v>5839</v>
      </c>
      <c r="G17" s="44">
        <v>3351</v>
      </c>
      <c r="H17" s="44">
        <v>2155</v>
      </c>
      <c r="I17" s="44">
        <v>6418</v>
      </c>
      <c r="J17" s="44">
        <v>1363</v>
      </c>
      <c r="K17" s="44">
        <v>2849</v>
      </c>
      <c r="L17" s="44">
        <v>2390</v>
      </c>
      <c r="M17" s="44">
        <v>5798</v>
      </c>
      <c r="N17" s="44">
        <v>5404</v>
      </c>
      <c r="O17" s="44">
        <v>19079</v>
      </c>
      <c r="P17" s="44">
        <v>23576</v>
      </c>
      <c r="Q17" s="44">
        <v>8844</v>
      </c>
      <c r="R17" s="44">
        <v>13966</v>
      </c>
      <c r="S17" s="44">
        <v>9921</v>
      </c>
      <c r="T17" s="44">
        <v>2729</v>
      </c>
      <c r="U17" s="44">
        <v>1546</v>
      </c>
      <c r="V17" s="58">
        <v>46</v>
      </c>
      <c r="W17" s="43"/>
    </row>
    <row r="18" spans="1:23" s="37" customFormat="1" ht="15" customHeight="1">
      <c r="A18" s="73" t="s">
        <v>38</v>
      </c>
      <c r="B18" s="69">
        <v>10577</v>
      </c>
      <c r="C18" s="54">
        <v>1540</v>
      </c>
      <c r="D18" s="44">
        <v>5674</v>
      </c>
      <c r="E18" s="55">
        <v>3363</v>
      </c>
      <c r="F18" s="44">
        <v>481</v>
      </c>
      <c r="G18" s="44">
        <v>241</v>
      </c>
      <c r="H18" s="44">
        <v>161</v>
      </c>
      <c r="I18" s="44">
        <v>540</v>
      </c>
      <c r="J18" s="44">
        <v>117</v>
      </c>
      <c r="K18" s="44">
        <v>220</v>
      </c>
      <c r="L18" s="44">
        <v>156</v>
      </c>
      <c r="M18" s="44">
        <v>470</v>
      </c>
      <c r="N18" s="44">
        <v>414</v>
      </c>
      <c r="O18" s="44">
        <v>1543</v>
      </c>
      <c r="P18" s="44">
        <v>1976</v>
      </c>
      <c r="Q18" s="44">
        <v>895</v>
      </c>
      <c r="R18" s="44">
        <v>1650</v>
      </c>
      <c r="S18" s="44">
        <v>1211</v>
      </c>
      <c r="T18" s="44">
        <v>309</v>
      </c>
      <c r="U18" s="49">
        <v>193</v>
      </c>
      <c r="V18" s="59">
        <v>52</v>
      </c>
      <c r="W18" s="43"/>
    </row>
    <row r="19" spans="1:23" s="37" customFormat="1" ht="15" customHeight="1">
      <c r="A19" s="73" t="s">
        <v>103</v>
      </c>
      <c r="B19" s="69">
        <v>10981</v>
      </c>
      <c r="C19" s="54">
        <v>2017</v>
      </c>
      <c r="D19" s="44">
        <v>6793</v>
      </c>
      <c r="E19" s="55">
        <v>2171</v>
      </c>
      <c r="F19" s="44">
        <v>649</v>
      </c>
      <c r="G19" s="44">
        <v>369</v>
      </c>
      <c r="H19" s="44">
        <v>228</v>
      </c>
      <c r="I19" s="44">
        <v>603</v>
      </c>
      <c r="J19" s="44">
        <v>168</v>
      </c>
      <c r="K19" s="44">
        <v>348</v>
      </c>
      <c r="L19" s="44">
        <v>275</v>
      </c>
      <c r="M19" s="44">
        <v>619</v>
      </c>
      <c r="N19" s="44">
        <v>632</v>
      </c>
      <c r="O19" s="44">
        <v>1910</v>
      </c>
      <c r="P19" s="44">
        <v>2340</v>
      </c>
      <c r="Q19" s="44">
        <v>669</v>
      </c>
      <c r="R19" s="44">
        <v>998</v>
      </c>
      <c r="S19" s="44">
        <v>749</v>
      </c>
      <c r="T19" s="44">
        <v>241</v>
      </c>
      <c r="U19" s="49">
        <v>183</v>
      </c>
      <c r="V19" s="59">
        <v>42</v>
      </c>
      <c r="W19" s="43"/>
    </row>
    <row r="20" spans="1:23" s="37" customFormat="1" ht="15" customHeight="1">
      <c r="A20" s="73" t="s">
        <v>5</v>
      </c>
      <c r="B20" s="69">
        <v>564</v>
      </c>
      <c r="C20" s="54">
        <v>91</v>
      </c>
      <c r="D20" s="44">
        <v>364</v>
      </c>
      <c r="E20" s="55">
        <v>109</v>
      </c>
      <c r="F20" s="44">
        <v>37</v>
      </c>
      <c r="G20" s="44">
        <v>11</v>
      </c>
      <c r="H20" s="44">
        <v>5</v>
      </c>
      <c r="I20" s="44">
        <v>32</v>
      </c>
      <c r="J20" s="44">
        <v>6</v>
      </c>
      <c r="K20" s="44">
        <v>10</v>
      </c>
      <c r="L20" s="44">
        <v>14</v>
      </c>
      <c r="M20" s="44">
        <v>22</v>
      </c>
      <c r="N20" s="44">
        <v>26</v>
      </c>
      <c r="O20" s="44">
        <v>91</v>
      </c>
      <c r="P20" s="44">
        <v>148</v>
      </c>
      <c r="Q20" s="44">
        <v>53</v>
      </c>
      <c r="R20" s="44">
        <v>55</v>
      </c>
      <c r="S20" s="44">
        <v>41</v>
      </c>
      <c r="T20" s="44">
        <v>8</v>
      </c>
      <c r="U20" s="49">
        <v>5</v>
      </c>
      <c r="V20" s="59">
        <v>47</v>
      </c>
      <c r="W20" s="43"/>
    </row>
    <row r="21" spans="1:23" s="37" customFormat="1" ht="15" customHeight="1">
      <c r="A21" s="73" t="s">
        <v>4</v>
      </c>
      <c r="B21" s="69">
        <v>1052</v>
      </c>
      <c r="C21" s="54">
        <v>170</v>
      </c>
      <c r="D21" s="44">
        <v>674</v>
      </c>
      <c r="E21" s="55">
        <v>208</v>
      </c>
      <c r="F21" s="44">
        <v>49</v>
      </c>
      <c r="G21" s="44">
        <v>29</v>
      </c>
      <c r="H21" s="44">
        <v>16</v>
      </c>
      <c r="I21" s="44">
        <v>62</v>
      </c>
      <c r="J21" s="44">
        <v>14</v>
      </c>
      <c r="K21" s="44">
        <v>27</v>
      </c>
      <c r="L21" s="44">
        <v>18</v>
      </c>
      <c r="M21" s="44">
        <v>46</v>
      </c>
      <c r="N21" s="44">
        <v>43</v>
      </c>
      <c r="O21" s="44">
        <v>176</v>
      </c>
      <c r="P21" s="44">
        <v>279</v>
      </c>
      <c r="Q21" s="44">
        <v>85</v>
      </c>
      <c r="R21" s="44">
        <v>116</v>
      </c>
      <c r="S21" s="44">
        <v>65</v>
      </c>
      <c r="T21" s="44">
        <v>22</v>
      </c>
      <c r="U21" s="49">
        <v>5</v>
      </c>
      <c r="V21" s="59">
        <v>47</v>
      </c>
      <c r="W21" s="43"/>
    </row>
    <row r="22" spans="1:23" s="37" customFormat="1" ht="15" customHeight="1">
      <c r="A22" s="73" t="s">
        <v>39</v>
      </c>
      <c r="B22" s="69">
        <v>652</v>
      </c>
      <c r="C22" s="54">
        <v>91</v>
      </c>
      <c r="D22" s="44">
        <v>450</v>
      </c>
      <c r="E22" s="55">
        <v>111</v>
      </c>
      <c r="F22" s="44">
        <v>28</v>
      </c>
      <c r="G22" s="44">
        <v>16</v>
      </c>
      <c r="H22" s="44">
        <v>8</v>
      </c>
      <c r="I22" s="44">
        <v>31</v>
      </c>
      <c r="J22" s="44">
        <v>8</v>
      </c>
      <c r="K22" s="44">
        <v>16</v>
      </c>
      <c r="L22" s="44">
        <v>9</v>
      </c>
      <c r="M22" s="44">
        <v>40</v>
      </c>
      <c r="N22" s="44">
        <v>31</v>
      </c>
      <c r="O22" s="44">
        <v>130</v>
      </c>
      <c r="P22" s="44">
        <v>161</v>
      </c>
      <c r="Q22" s="44">
        <v>63</v>
      </c>
      <c r="R22" s="44">
        <v>65</v>
      </c>
      <c r="S22" s="44">
        <v>37</v>
      </c>
      <c r="T22" s="44">
        <v>7</v>
      </c>
      <c r="U22" s="49">
        <v>2</v>
      </c>
      <c r="V22" s="59">
        <v>45</v>
      </c>
      <c r="W22" s="43"/>
    </row>
    <row r="23" spans="1:23" s="37" customFormat="1" ht="15" customHeight="1">
      <c r="A23" s="73" t="s">
        <v>40</v>
      </c>
      <c r="B23" s="69">
        <v>617</v>
      </c>
      <c r="C23" s="54">
        <v>81</v>
      </c>
      <c r="D23" s="44">
        <v>413</v>
      </c>
      <c r="E23" s="55">
        <v>123</v>
      </c>
      <c r="F23" s="44">
        <v>33</v>
      </c>
      <c r="G23" s="44">
        <v>15</v>
      </c>
      <c r="H23" s="44">
        <v>3</v>
      </c>
      <c r="I23" s="44">
        <v>25</v>
      </c>
      <c r="J23" s="44">
        <v>5</v>
      </c>
      <c r="K23" s="44">
        <v>10</v>
      </c>
      <c r="L23" s="44">
        <v>15</v>
      </c>
      <c r="M23" s="44">
        <v>40</v>
      </c>
      <c r="N23" s="44">
        <v>28</v>
      </c>
      <c r="O23" s="44">
        <v>105</v>
      </c>
      <c r="P23" s="44">
        <v>159</v>
      </c>
      <c r="Q23" s="44">
        <v>56</v>
      </c>
      <c r="R23" s="44">
        <v>87</v>
      </c>
      <c r="S23" s="44">
        <v>31</v>
      </c>
      <c r="T23" s="44">
        <v>4</v>
      </c>
      <c r="U23" s="49">
        <v>1</v>
      </c>
      <c r="V23" s="59">
        <v>47</v>
      </c>
      <c r="W23" s="43"/>
    </row>
    <row r="24" spans="1:23" s="37" customFormat="1" ht="15" customHeight="1">
      <c r="A24" s="73" t="s">
        <v>7</v>
      </c>
      <c r="B24" s="69">
        <v>1292</v>
      </c>
      <c r="C24" s="54">
        <v>183</v>
      </c>
      <c r="D24" s="44">
        <v>738</v>
      </c>
      <c r="E24" s="55">
        <v>371</v>
      </c>
      <c r="F24" s="44">
        <v>46</v>
      </c>
      <c r="G24" s="44">
        <v>35</v>
      </c>
      <c r="H24" s="44">
        <v>33</v>
      </c>
      <c r="I24" s="44">
        <v>58</v>
      </c>
      <c r="J24" s="44">
        <v>11</v>
      </c>
      <c r="K24" s="44">
        <v>35</v>
      </c>
      <c r="L24" s="44">
        <v>25</v>
      </c>
      <c r="M24" s="44">
        <v>53</v>
      </c>
      <c r="N24" s="44">
        <v>40</v>
      </c>
      <c r="O24" s="44">
        <v>183</v>
      </c>
      <c r="P24" s="44">
        <v>295</v>
      </c>
      <c r="Q24" s="44">
        <v>107</v>
      </c>
      <c r="R24" s="44">
        <v>196</v>
      </c>
      <c r="S24" s="44">
        <v>144</v>
      </c>
      <c r="T24" s="44">
        <v>23</v>
      </c>
      <c r="U24" s="49">
        <v>8</v>
      </c>
      <c r="V24" s="59">
        <v>51</v>
      </c>
      <c r="W24" s="43"/>
    </row>
    <row r="25" spans="1:23" s="37" customFormat="1" ht="15" customHeight="1">
      <c r="A25" s="73" t="s">
        <v>41</v>
      </c>
      <c r="B25" s="69">
        <v>206</v>
      </c>
      <c r="C25" s="54">
        <v>32</v>
      </c>
      <c r="D25" s="44">
        <v>142</v>
      </c>
      <c r="E25" s="55">
        <v>32</v>
      </c>
      <c r="F25" s="44">
        <v>13</v>
      </c>
      <c r="G25" s="44">
        <v>3</v>
      </c>
      <c r="H25" s="44">
        <v>0</v>
      </c>
      <c r="I25" s="44">
        <v>15</v>
      </c>
      <c r="J25" s="44">
        <v>1</v>
      </c>
      <c r="K25" s="44">
        <v>4</v>
      </c>
      <c r="L25" s="44">
        <v>6</v>
      </c>
      <c r="M25" s="44">
        <v>12</v>
      </c>
      <c r="N25" s="44">
        <v>9</v>
      </c>
      <c r="O25" s="44">
        <v>39</v>
      </c>
      <c r="P25" s="44">
        <v>50</v>
      </c>
      <c r="Q25" s="44">
        <v>22</v>
      </c>
      <c r="R25" s="44">
        <v>19</v>
      </c>
      <c r="S25" s="44">
        <v>11</v>
      </c>
      <c r="T25" s="44">
        <v>1</v>
      </c>
      <c r="U25" s="49">
        <v>1</v>
      </c>
      <c r="V25" s="59">
        <v>45</v>
      </c>
      <c r="W25" s="43"/>
    </row>
    <row r="26" spans="1:23" s="37" customFormat="1" ht="15" customHeight="1">
      <c r="A26" s="73" t="s">
        <v>42</v>
      </c>
      <c r="B26" s="69">
        <v>740</v>
      </c>
      <c r="C26" s="54">
        <v>122</v>
      </c>
      <c r="D26" s="44">
        <v>442</v>
      </c>
      <c r="E26" s="55">
        <v>176</v>
      </c>
      <c r="F26" s="44">
        <v>41</v>
      </c>
      <c r="G26" s="44">
        <v>16</v>
      </c>
      <c r="H26" s="44">
        <v>16</v>
      </c>
      <c r="I26" s="44">
        <v>39</v>
      </c>
      <c r="J26" s="44">
        <v>10</v>
      </c>
      <c r="K26" s="44">
        <v>17</v>
      </c>
      <c r="L26" s="44">
        <v>11</v>
      </c>
      <c r="M26" s="44">
        <v>38</v>
      </c>
      <c r="N26" s="44">
        <v>37</v>
      </c>
      <c r="O26" s="44">
        <v>139</v>
      </c>
      <c r="P26" s="44">
        <v>142</v>
      </c>
      <c r="Q26" s="44">
        <v>58</v>
      </c>
      <c r="R26" s="44">
        <v>76</v>
      </c>
      <c r="S26" s="44">
        <v>57</v>
      </c>
      <c r="T26" s="44">
        <v>26</v>
      </c>
      <c r="U26" s="49">
        <v>17</v>
      </c>
      <c r="V26" s="59">
        <v>45</v>
      </c>
      <c r="W26" s="43"/>
    </row>
    <row r="27" spans="1:23" s="37" customFormat="1" ht="15" customHeight="1">
      <c r="A27" s="73" t="s">
        <v>2</v>
      </c>
      <c r="B27" s="69">
        <v>14723</v>
      </c>
      <c r="C27" s="54">
        <v>2409</v>
      </c>
      <c r="D27" s="44">
        <v>8579</v>
      </c>
      <c r="E27" s="55">
        <v>3735</v>
      </c>
      <c r="F27" s="44">
        <v>739</v>
      </c>
      <c r="G27" s="44">
        <v>420</v>
      </c>
      <c r="H27" s="44">
        <v>265</v>
      </c>
      <c r="I27" s="44">
        <v>827</v>
      </c>
      <c r="J27" s="44">
        <v>158</v>
      </c>
      <c r="K27" s="44">
        <v>374</v>
      </c>
      <c r="L27" s="44">
        <v>294</v>
      </c>
      <c r="M27" s="44">
        <v>695</v>
      </c>
      <c r="N27" s="44">
        <v>651</v>
      </c>
      <c r="O27" s="44">
        <v>2493</v>
      </c>
      <c r="P27" s="44">
        <v>2934</v>
      </c>
      <c r="Q27" s="44">
        <v>1138</v>
      </c>
      <c r="R27" s="44">
        <v>1835</v>
      </c>
      <c r="S27" s="44">
        <v>1387</v>
      </c>
      <c r="T27" s="44">
        <v>359</v>
      </c>
      <c r="U27" s="49">
        <v>154</v>
      </c>
      <c r="V27" s="59">
        <v>47</v>
      </c>
      <c r="W27" s="43"/>
    </row>
    <row r="28" spans="1:23" s="37" customFormat="1" ht="15" customHeight="1">
      <c r="A28" s="73" t="s">
        <v>43</v>
      </c>
      <c r="B28" s="69">
        <v>446</v>
      </c>
      <c r="C28" s="54">
        <v>89</v>
      </c>
      <c r="D28" s="44">
        <v>248</v>
      </c>
      <c r="E28" s="55">
        <v>109</v>
      </c>
      <c r="F28" s="44">
        <v>31</v>
      </c>
      <c r="G28" s="44">
        <v>16</v>
      </c>
      <c r="H28" s="44">
        <v>11</v>
      </c>
      <c r="I28" s="44">
        <v>27</v>
      </c>
      <c r="J28" s="44">
        <v>4</v>
      </c>
      <c r="K28" s="44">
        <v>6</v>
      </c>
      <c r="L28" s="44">
        <v>11</v>
      </c>
      <c r="M28" s="44">
        <v>20</v>
      </c>
      <c r="N28" s="44">
        <v>20</v>
      </c>
      <c r="O28" s="44">
        <v>91</v>
      </c>
      <c r="P28" s="44">
        <v>75</v>
      </c>
      <c r="Q28" s="44">
        <v>25</v>
      </c>
      <c r="R28" s="44">
        <v>60</v>
      </c>
      <c r="S28" s="44">
        <v>40</v>
      </c>
      <c r="T28" s="44">
        <v>7</v>
      </c>
      <c r="U28" s="49">
        <v>2</v>
      </c>
      <c r="V28" s="59">
        <v>43</v>
      </c>
      <c r="W28" s="43"/>
    </row>
    <row r="29" spans="1:23" s="37" customFormat="1" ht="15" customHeight="1">
      <c r="A29" s="73" t="s">
        <v>44</v>
      </c>
      <c r="B29" s="69">
        <v>474</v>
      </c>
      <c r="C29" s="54">
        <v>77</v>
      </c>
      <c r="D29" s="44">
        <v>277</v>
      </c>
      <c r="E29" s="55">
        <v>120</v>
      </c>
      <c r="F29" s="44">
        <v>21</v>
      </c>
      <c r="G29" s="44">
        <v>18</v>
      </c>
      <c r="H29" s="44">
        <v>10</v>
      </c>
      <c r="I29" s="44">
        <v>22</v>
      </c>
      <c r="J29" s="44">
        <v>6</v>
      </c>
      <c r="K29" s="44">
        <v>4</v>
      </c>
      <c r="L29" s="44">
        <v>6</v>
      </c>
      <c r="M29" s="44">
        <v>15</v>
      </c>
      <c r="N29" s="44">
        <v>19</v>
      </c>
      <c r="O29" s="44">
        <v>86</v>
      </c>
      <c r="P29" s="44">
        <v>93</v>
      </c>
      <c r="Q29" s="44">
        <v>54</v>
      </c>
      <c r="R29" s="44">
        <v>72</v>
      </c>
      <c r="S29" s="44">
        <v>36</v>
      </c>
      <c r="T29" s="44">
        <v>7</v>
      </c>
      <c r="U29" s="49">
        <v>5</v>
      </c>
      <c r="V29" s="59">
        <v>49</v>
      </c>
      <c r="W29" s="43"/>
    </row>
    <row r="30" spans="1:23" s="37" customFormat="1" ht="15" customHeight="1">
      <c r="A30" s="73" t="s">
        <v>13</v>
      </c>
      <c r="B30" s="69">
        <v>935</v>
      </c>
      <c r="C30" s="54">
        <v>149</v>
      </c>
      <c r="D30" s="44">
        <v>567</v>
      </c>
      <c r="E30" s="55">
        <v>219</v>
      </c>
      <c r="F30" s="44">
        <v>47</v>
      </c>
      <c r="G30" s="44">
        <v>22</v>
      </c>
      <c r="H30" s="44">
        <v>15</v>
      </c>
      <c r="I30" s="44">
        <v>56</v>
      </c>
      <c r="J30" s="44">
        <v>9</v>
      </c>
      <c r="K30" s="44">
        <v>18</v>
      </c>
      <c r="L30" s="44">
        <v>22</v>
      </c>
      <c r="M30" s="44">
        <v>44</v>
      </c>
      <c r="N30" s="44">
        <v>28</v>
      </c>
      <c r="O30" s="44">
        <v>162</v>
      </c>
      <c r="P30" s="44">
        <v>209</v>
      </c>
      <c r="Q30" s="44">
        <v>84</v>
      </c>
      <c r="R30" s="44">
        <v>130</v>
      </c>
      <c r="S30" s="44">
        <v>67</v>
      </c>
      <c r="T30" s="44">
        <v>15</v>
      </c>
      <c r="U30" s="49">
        <v>7</v>
      </c>
      <c r="V30" s="59">
        <v>48</v>
      </c>
      <c r="W30" s="43"/>
    </row>
    <row r="31" spans="1:23" s="37" customFormat="1" ht="15" customHeight="1">
      <c r="A31" s="73" t="s">
        <v>106</v>
      </c>
      <c r="B31" s="69">
        <v>8113</v>
      </c>
      <c r="C31" s="54">
        <v>1520</v>
      </c>
      <c r="D31" s="44">
        <v>4843</v>
      </c>
      <c r="E31" s="55">
        <v>1750</v>
      </c>
      <c r="F31" s="44">
        <v>434</v>
      </c>
      <c r="G31" s="44">
        <v>280</v>
      </c>
      <c r="H31" s="44">
        <v>178</v>
      </c>
      <c r="I31" s="44">
        <v>529</v>
      </c>
      <c r="J31" s="44">
        <v>99</v>
      </c>
      <c r="K31" s="44">
        <v>196</v>
      </c>
      <c r="L31" s="44">
        <v>183</v>
      </c>
      <c r="M31" s="44">
        <v>419</v>
      </c>
      <c r="N31" s="44">
        <v>402</v>
      </c>
      <c r="O31" s="44">
        <v>1352</v>
      </c>
      <c r="P31" s="44">
        <v>1677</v>
      </c>
      <c r="Q31" s="44">
        <v>614</v>
      </c>
      <c r="R31" s="44">
        <v>897</v>
      </c>
      <c r="S31" s="44">
        <v>587</v>
      </c>
      <c r="T31" s="44">
        <v>155</v>
      </c>
      <c r="U31" s="49">
        <v>111</v>
      </c>
      <c r="V31" s="59">
        <v>44</v>
      </c>
      <c r="W31" s="43"/>
    </row>
    <row r="32" spans="1:23" s="37" customFormat="1" ht="15" customHeight="1">
      <c r="A32" s="73" t="s">
        <v>45</v>
      </c>
      <c r="B32" s="69">
        <v>715</v>
      </c>
      <c r="C32" s="54">
        <v>119</v>
      </c>
      <c r="D32" s="44">
        <v>442</v>
      </c>
      <c r="E32" s="55">
        <v>154</v>
      </c>
      <c r="F32" s="44">
        <v>22</v>
      </c>
      <c r="G32" s="44">
        <v>24</v>
      </c>
      <c r="H32" s="44">
        <v>15</v>
      </c>
      <c r="I32" s="44">
        <v>51</v>
      </c>
      <c r="J32" s="44">
        <v>7</v>
      </c>
      <c r="K32" s="44">
        <v>13</v>
      </c>
      <c r="L32" s="44">
        <v>14</v>
      </c>
      <c r="M32" s="44">
        <v>30</v>
      </c>
      <c r="N32" s="44">
        <v>10</v>
      </c>
      <c r="O32" s="44">
        <v>117</v>
      </c>
      <c r="P32" s="44">
        <v>177</v>
      </c>
      <c r="Q32" s="44">
        <v>81</v>
      </c>
      <c r="R32" s="44">
        <v>91</v>
      </c>
      <c r="S32" s="44">
        <v>47</v>
      </c>
      <c r="T32" s="44">
        <v>10</v>
      </c>
      <c r="U32" s="49">
        <v>6</v>
      </c>
      <c r="V32" s="59">
        <v>49</v>
      </c>
      <c r="W32" s="43"/>
    </row>
    <row r="33" spans="1:23" s="37" customFormat="1" ht="15" customHeight="1">
      <c r="A33" s="73" t="s">
        <v>20</v>
      </c>
      <c r="B33" s="69">
        <v>7593</v>
      </c>
      <c r="C33" s="54">
        <v>991</v>
      </c>
      <c r="D33" s="44">
        <v>3891</v>
      </c>
      <c r="E33" s="55">
        <v>2711</v>
      </c>
      <c r="F33" s="44">
        <v>275</v>
      </c>
      <c r="G33" s="44">
        <v>200</v>
      </c>
      <c r="H33" s="44">
        <v>123</v>
      </c>
      <c r="I33" s="44">
        <v>325</v>
      </c>
      <c r="J33" s="44">
        <v>68</v>
      </c>
      <c r="K33" s="44">
        <v>149</v>
      </c>
      <c r="L33" s="44">
        <v>122</v>
      </c>
      <c r="M33" s="44">
        <v>317</v>
      </c>
      <c r="N33" s="44">
        <v>313</v>
      </c>
      <c r="O33" s="44">
        <v>1015</v>
      </c>
      <c r="P33" s="44">
        <v>1408</v>
      </c>
      <c r="Q33" s="44">
        <v>567</v>
      </c>
      <c r="R33" s="44">
        <v>1141</v>
      </c>
      <c r="S33" s="44">
        <v>1004</v>
      </c>
      <c r="T33" s="44">
        <v>351</v>
      </c>
      <c r="U33" s="49">
        <v>215</v>
      </c>
      <c r="V33" s="59">
        <v>54</v>
      </c>
      <c r="W33" s="43"/>
    </row>
    <row r="34" spans="1:23" s="37" customFormat="1" ht="15" customHeight="1">
      <c r="A34" s="73" t="s">
        <v>46</v>
      </c>
      <c r="B34" s="69">
        <v>20701</v>
      </c>
      <c r="C34" s="54">
        <v>3228</v>
      </c>
      <c r="D34" s="44">
        <v>12134</v>
      </c>
      <c r="E34" s="55">
        <v>5339</v>
      </c>
      <c r="F34" s="44">
        <v>975</v>
      </c>
      <c r="G34" s="44">
        <v>550</v>
      </c>
      <c r="H34" s="44">
        <v>376</v>
      </c>
      <c r="I34" s="44">
        <v>1103</v>
      </c>
      <c r="J34" s="44">
        <v>224</v>
      </c>
      <c r="K34" s="44">
        <v>507</v>
      </c>
      <c r="L34" s="44">
        <v>439</v>
      </c>
      <c r="M34" s="44">
        <v>1129</v>
      </c>
      <c r="N34" s="44">
        <v>1078</v>
      </c>
      <c r="O34" s="44">
        <v>3422</v>
      </c>
      <c r="P34" s="44">
        <v>4027</v>
      </c>
      <c r="Q34" s="44">
        <v>1532</v>
      </c>
      <c r="R34" s="44">
        <v>2477</v>
      </c>
      <c r="S34" s="44">
        <v>1920</v>
      </c>
      <c r="T34" s="44">
        <v>597</v>
      </c>
      <c r="U34" s="49">
        <v>345</v>
      </c>
      <c r="V34" s="59">
        <v>47</v>
      </c>
      <c r="W34" s="43"/>
    </row>
    <row r="35" spans="1:23" s="37" customFormat="1" ht="15" customHeight="1">
      <c r="A35" s="73" t="s">
        <v>104</v>
      </c>
      <c r="B35" s="69">
        <v>602</v>
      </c>
      <c r="C35" s="54">
        <v>110</v>
      </c>
      <c r="D35" s="44">
        <v>368</v>
      </c>
      <c r="E35" s="55">
        <v>124</v>
      </c>
      <c r="F35" s="44">
        <v>19</v>
      </c>
      <c r="G35" s="44">
        <v>19</v>
      </c>
      <c r="H35" s="44">
        <v>15</v>
      </c>
      <c r="I35" s="44">
        <v>47</v>
      </c>
      <c r="J35" s="44">
        <v>10</v>
      </c>
      <c r="K35" s="44">
        <v>19</v>
      </c>
      <c r="L35" s="44">
        <v>14</v>
      </c>
      <c r="M35" s="44">
        <v>21</v>
      </c>
      <c r="N35" s="44">
        <v>18</v>
      </c>
      <c r="O35" s="44">
        <v>105</v>
      </c>
      <c r="P35" s="44">
        <v>152</v>
      </c>
      <c r="Q35" s="44">
        <v>39</v>
      </c>
      <c r="R35" s="44">
        <v>60</v>
      </c>
      <c r="S35" s="44">
        <v>55</v>
      </c>
      <c r="T35" s="44">
        <v>8</v>
      </c>
      <c r="U35" s="49">
        <v>1</v>
      </c>
      <c r="V35" s="59">
        <v>46</v>
      </c>
      <c r="W35" s="43"/>
    </row>
    <row r="36" spans="1:23" s="37" customFormat="1" ht="15" customHeight="1">
      <c r="A36" s="73" t="s">
        <v>105</v>
      </c>
      <c r="B36" s="69">
        <v>1542</v>
      </c>
      <c r="C36" s="54">
        <v>230</v>
      </c>
      <c r="D36" s="44">
        <v>945</v>
      </c>
      <c r="E36" s="55">
        <v>367</v>
      </c>
      <c r="F36" s="44">
        <v>65</v>
      </c>
      <c r="G36" s="44">
        <v>45</v>
      </c>
      <c r="H36" s="44">
        <v>30</v>
      </c>
      <c r="I36" s="44">
        <v>81</v>
      </c>
      <c r="J36" s="44">
        <v>9</v>
      </c>
      <c r="K36" s="44">
        <v>38</v>
      </c>
      <c r="L36" s="44">
        <v>24</v>
      </c>
      <c r="M36" s="44">
        <v>45</v>
      </c>
      <c r="N36" s="44">
        <v>49</v>
      </c>
      <c r="O36" s="44">
        <v>289</v>
      </c>
      <c r="P36" s="44">
        <v>340</v>
      </c>
      <c r="Q36" s="44">
        <v>160</v>
      </c>
      <c r="R36" s="44">
        <v>214</v>
      </c>
      <c r="S36" s="44">
        <v>119</v>
      </c>
      <c r="T36" s="44">
        <v>26</v>
      </c>
      <c r="U36" s="49">
        <v>8</v>
      </c>
      <c r="V36" s="59">
        <v>49</v>
      </c>
      <c r="W36" s="43"/>
    </row>
    <row r="37" spans="1:23" s="37" customFormat="1" ht="15" customHeight="1">
      <c r="A37" s="73" t="s">
        <v>47</v>
      </c>
      <c r="B37" s="69">
        <v>3637</v>
      </c>
      <c r="C37" s="54">
        <v>608</v>
      </c>
      <c r="D37" s="44">
        <v>2264</v>
      </c>
      <c r="E37" s="55">
        <v>765</v>
      </c>
      <c r="F37" s="44">
        <v>205</v>
      </c>
      <c r="G37" s="44">
        <v>101</v>
      </c>
      <c r="H37" s="44">
        <v>57</v>
      </c>
      <c r="I37" s="44">
        <v>195</v>
      </c>
      <c r="J37" s="44">
        <v>50</v>
      </c>
      <c r="K37" s="44">
        <v>99</v>
      </c>
      <c r="L37" s="44">
        <v>90</v>
      </c>
      <c r="M37" s="44">
        <v>209</v>
      </c>
      <c r="N37" s="44">
        <v>170</v>
      </c>
      <c r="O37" s="44">
        <v>657</v>
      </c>
      <c r="P37" s="44">
        <v>771</v>
      </c>
      <c r="Q37" s="44">
        <v>268</v>
      </c>
      <c r="R37" s="44">
        <v>406</v>
      </c>
      <c r="S37" s="44">
        <v>258</v>
      </c>
      <c r="T37" s="44">
        <v>66</v>
      </c>
      <c r="U37" s="49">
        <v>35</v>
      </c>
      <c r="V37" s="59">
        <v>44</v>
      </c>
      <c r="W37" s="43"/>
    </row>
    <row r="38" spans="1:23" s="37" customFormat="1" ht="15" customHeight="1">
      <c r="A38" s="73" t="s">
        <v>48</v>
      </c>
      <c r="B38" s="69">
        <v>1070</v>
      </c>
      <c r="C38" s="54">
        <v>156</v>
      </c>
      <c r="D38" s="44">
        <v>696</v>
      </c>
      <c r="E38" s="55">
        <v>218</v>
      </c>
      <c r="F38" s="44">
        <v>52</v>
      </c>
      <c r="G38" s="44">
        <v>18</v>
      </c>
      <c r="H38" s="44">
        <v>20</v>
      </c>
      <c r="I38" s="44">
        <v>54</v>
      </c>
      <c r="J38" s="44">
        <v>12</v>
      </c>
      <c r="K38" s="44">
        <v>31</v>
      </c>
      <c r="L38" s="44">
        <v>27</v>
      </c>
      <c r="M38" s="44">
        <v>55</v>
      </c>
      <c r="N38" s="44">
        <v>56</v>
      </c>
      <c r="O38" s="44">
        <v>176</v>
      </c>
      <c r="P38" s="44">
        <v>255</v>
      </c>
      <c r="Q38" s="44">
        <v>96</v>
      </c>
      <c r="R38" s="44">
        <v>134</v>
      </c>
      <c r="S38" s="44">
        <v>56</v>
      </c>
      <c r="T38" s="44">
        <v>16</v>
      </c>
      <c r="U38" s="49">
        <v>12</v>
      </c>
      <c r="V38" s="59">
        <v>46</v>
      </c>
      <c r="W38" s="43"/>
    </row>
    <row r="39" spans="1:23" s="37" customFormat="1" ht="15" customHeight="1">
      <c r="A39" s="73" t="s">
        <v>49</v>
      </c>
      <c r="B39" s="69">
        <v>189</v>
      </c>
      <c r="C39" s="54">
        <v>32</v>
      </c>
      <c r="D39" s="44">
        <v>134</v>
      </c>
      <c r="E39" s="55">
        <v>23</v>
      </c>
      <c r="F39" s="44">
        <v>13</v>
      </c>
      <c r="G39" s="44">
        <v>5</v>
      </c>
      <c r="H39" s="44">
        <v>2</v>
      </c>
      <c r="I39" s="44">
        <v>9</v>
      </c>
      <c r="J39" s="44">
        <v>3</v>
      </c>
      <c r="K39" s="44">
        <v>5</v>
      </c>
      <c r="L39" s="44">
        <v>2</v>
      </c>
      <c r="M39" s="44">
        <v>3</v>
      </c>
      <c r="N39" s="44">
        <v>12</v>
      </c>
      <c r="O39" s="44">
        <v>37</v>
      </c>
      <c r="P39" s="44">
        <v>54</v>
      </c>
      <c r="Q39" s="44">
        <v>21</v>
      </c>
      <c r="R39" s="44">
        <v>16</v>
      </c>
      <c r="S39" s="44">
        <v>4</v>
      </c>
      <c r="T39" s="44">
        <v>3</v>
      </c>
      <c r="U39" s="49">
        <v>0</v>
      </c>
      <c r="V39" s="59">
        <v>46</v>
      </c>
      <c r="W39" s="43"/>
    </row>
    <row r="40" spans="1:23" s="37" customFormat="1" ht="15" customHeight="1">
      <c r="A40" s="73" t="s">
        <v>21</v>
      </c>
      <c r="B40" s="69">
        <v>1079</v>
      </c>
      <c r="C40" s="54">
        <v>187</v>
      </c>
      <c r="D40" s="44">
        <v>679</v>
      </c>
      <c r="E40" s="55">
        <v>213</v>
      </c>
      <c r="F40" s="44">
        <v>64</v>
      </c>
      <c r="G40" s="44">
        <v>29</v>
      </c>
      <c r="H40" s="44">
        <v>17</v>
      </c>
      <c r="I40" s="44">
        <v>57</v>
      </c>
      <c r="J40" s="44">
        <v>20</v>
      </c>
      <c r="K40" s="44">
        <v>28</v>
      </c>
      <c r="L40" s="44">
        <v>19</v>
      </c>
      <c r="M40" s="44">
        <v>51</v>
      </c>
      <c r="N40" s="44">
        <v>53</v>
      </c>
      <c r="O40" s="44">
        <v>179</v>
      </c>
      <c r="P40" s="44">
        <v>269</v>
      </c>
      <c r="Q40" s="44">
        <v>80</v>
      </c>
      <c r="R40" s="44">
        <v>111</v>
      </c>
      <c r="S40" s="44">
        <v>73</v>
      </c>
      <c r="T40" s="44">
        <v>16</v>
      </c>
      <c r="U40" s="49">
        <v>13</v>
      </c>
      <c r="V40" s="59">
        <v>46</v>
      </c>
      <c r="W40" s="43"/>
    </row>
    <row r="41" spans="1:23" s="37" customFormat="1" ht="15" customHeight="1">
      <c r="A41" s="73" t="s">
        <v>50</v>
      </c>
      <c r="B41" s="69">
        <v>470</v>
      </c>
      <c r="C41" s="54">
        <v>71</v>
      </c>
      <c r="D41" s="44">
        <v>306</v>
      </c>
      <c r="E41" s="55">
        <v>93</v>
      </c>
      <c r="F41" s="44">
        <v>14</v>
      </c>
      <c r="G41" s="44">
        <v>13</v>
      </c>
      <c r="H41" s="44">
        <v>7</v>
      </c>
      <c r="I41" s="44">
        <v>28</v>
      </c>
      <c r="J41" s="44">
        <v>9</v>
      </c>
      <c r="K41" s="44">
        <v>12</v>
      </c>
      <c r="L41" s="44">
        <v>4</v>
      </c>
      <c r="M41" s="44">
        <v>21</v>
      </c>
      <c r="N41" s="44">
        <v>16</v>
      </c>
      <c r="O41" s="44">
        <v>71</v>
      </c>
      <c r="P41" s="44">
        <v>141</v>
      </c>
      <c r="Q41" s="44">
        <v>41</v>
      </c>
      <c r="R41" s="44">
        <v>49</v>
      </c>
      <c r="S41" s="44">
        <v>36</v>
      </c>
      <c r="T41" s="44">
        <v>6</v>
      </c>
      <c r="U41" s="49">
        <v>2</v>
      </c>
      <c r="V41" s="59">
        <v>49</v>
      </c>
      <c r="W41" s="43"/>
    </row>
    <row r="42" spans="1:23" s="37" customFormat="1" ht="15" customHeight="1">
      <c r="A42" s="73" t="s">
        <v>51</v>
      </c>
      <c r="B42" s="69">
        <v>590</v>
      </c>
      <c r="C42" s="54">
        <v>135</v>
      </c>
      <c r="D42" s="44">
        <v>363</v>
      </c>
      <c r="E42" s="55">
        <v>92</v>
      </c>
      <c r="F42" s="44">
        <v>30</v>
      </c>
      <c r="G42" s="44">
        <v>20</v>
      </c>
      <c r="H42" s="44">
        <v>22</v>
      </c>
      <c r="I42" s="44">
        <v>54</v>
      </c>
      <c r="J42" s="44">
        <v>9</v>
      </c>
      <c r="K42" s="44">
        <v>16</v>
      </c>
      <c r="L42" s="44">
        <v>16</v>
      </c>
      <c r="M42" s="44">
        <v>17</v>
      </c>
      <c r="N42" s="44">
        <v>20</v>
      </c>
      <c r="O42" s="44">
        <v>92</v>
      </c>
      <c r="P42" s="44">
        <v>154</v>
      </c>
      <c r="Q42" s="44">
        <v>48</v>
      </c>
      <c r="R42" s="44">
        <v>60</v>
      </c>
      <c r="S42" s="44">
        <v>27</v>
      </c>
      <c r="T42" s="44">
        <v>4</v>
      </c>
      <c r="U42" s="49">
        <v>1</v>
      </c>
      <c r="V42" s="59">
        <v>44</v>
      </c>
      <c r="W42" s="43"/>
    </row>
    <row r="43" spans="1:23" s="37" customFormat="1" ht="15" customHeight="1">
      <c r="A43" s="73" t="s">
        <v>52</v>
      </c>
      <c r="B43" s="69">
        <v>3323</v>
      </c>
      <c r="C43" s="54">
        <v>636</v>
      </c>
      <c r="D43" s="44">
        <v>1965</v>
      </c>
      <c r="E43" s="55">
        <v>722</v>
      </c>
      <c r="F43" s="44">
        <v>213</v>
      </c>
      <c r="G43" s="44">
        <v>112</v>
      </c>
      <c r="H43" s="44">
        <v>56</v>
      </c>
      <c r="I43" s="44">
        <v>216</v>
      </c>
      <c r="J43" s="44">
        <v>39</v>
      </c>
      <c r="K43" s="44">
        <v>72</v>
      </c>
      <c r="L43" s="44">
        <v>75</v>
      </c>
      <c r="M43" s="44">
        <v>195</v>
      </c>
      <c r="N43" s="44">
        <v>174</v>
      </c>
      <c r="O43" s="44">
        <v>578</v>
      </c>
      <c r="P43" s="44">
        <v>625</v>
      </c>
      <c r="Q43" s="44">
        <v>246</v>
      </c>
      <c r="R43" s="44">
        <v>326</v>
      </c>
      <c r="S43" s="44">
        <v>272</v>
      </c>
      <c r="T43" s="44">
        <v>85</v>
      </c>
      <c r="U43" s="49">
        <v>39</v>
      </c>
      <c r="V43" s="59">
        <v>43</v>
      </c>
      <c r="W43" s="43"/>
    </row>
    <row r="44" spans="1:23" s="37" customFormat="1" ht="15" customHeight="1">
      <c r="A44" s="73" t="s">
        <v>53</v>
      </c>
      <c r="B44" s="69">
        <v>2196</v>
      </c>
      <c r="C44" s="54">
        <v>324</v>
      </c>
      <c r="D44" s="44">
        <v>1330</v>
      </c>
      <c r="E44" s="55">
        <v>542</v>
      </c>
      <c r="F44" s="44">
        <v>91</v>
      </c>
      <c r="G44" s="44">
        <v>41</v>
      </c>
      <c r="H44" s="44">
        <v>44</v>
      </c>
      <c r="I44" s="44">
        <v>119</v>
      </c>
      <c r="J44" s="44">
        <v>29</v>
      </c>
      <c r="K44" s="44">
        <v>52</v>
      </c>
      <c r="L44" s="44">
        <v>53</v>
      </c>
      <c r="M44" s="44">
        <v>103</v>
      </c>
      <c r="N44" s="44">
        <v>93</v>
      </c>
      <c r="O44" s="44">
        <v>328</v>
      </c>
      <c r="P44" s="44">
        <v>480</v>
      </c>
      <c r="Q44" s="44">
        <v>221</v>
      </c>
      <c r="R44" s="44">
        <v>311</v>
      </c>
      <c r="S44" s="44">
        <v>187</v>
      </c>
      <c r="T44" s="44">
        <v>27</v>
      </c>
      <c r="U44" s="49">
        <v>17</v>
      </c>
      <c r="V44" s="59">
        <v>50</v>
      </c>
      <c r="W44" s="43"/>
    </row>
    <row r="45" spans="1:23" s="37" customFormat="1" ht="15" customHeight="1">
      <c r="A45" s="73" t="s">
        <v>23</v>
      </c>
      <c r="B45" s="69">
        <v>1335</v>
      </c>
      <c r="C45" s="54">
        <v>235</v>
      </c>
      <c r="D45" s="44">
        <v>842</v>
      </c>
      <c r="E45" s="55">
        <v>258</v>
      </c>
      <c r="F45" s="44">
        <v>55</v>
      </c>
      <c r="G45" s="44">
        <v>42</v>
      </c>
      <c r="H45" s="44">
        <v>26</v>
      </c>
      <c r="I45" s="44">
        <v>96</v>
      </c>
      <c r="J45" s="44">
        <v>16</v>
      </c>
      <c r="K45" s="44">
        <v>34</v>
      </c>
      <c r="L45" s="44">
        <v>25</v>
      </c>
      <c r="M45" s="44">
        <v>72</v>
      </c>
      <c r="N45" s="44">
        <v>57</v>
      </c>
      <c r="O45" s="44">
        <v>238</v>
      </c>
      <c r="P45" s="44">
        <v>319</v>
      </c>
      <c r="Q45" s="44">
        <v>97</v>
      </c>
      <c r="R45" s="44">
        <v>154</v>
      </c>
      <c r="S45" s="44">
        <v>70</v>
      </c>
      <c r="T45" s="44">
        <v>26</v>
      </c>
      <c r="U45" s="49">
        <v>8</v>
      </c>
      <c r="V45" s="59">
        <v>45</v>
      </c>
      <c r="W45" s="43"/>
    </row>
    <row r="46" spans="1:23" s="37" customFormat="1" ht="15" customHeight="1">
      <c r="A46" s="73" t="s">
        <v>24</v>
      </c>
      <c r="B46" s="69">
        <v>2743</v>
      </c>
      <c r="C46" s="54">
        <v>694</v>
      </c>
      <c r="D46" s="44">
        <v>1751</v>
      </c>
      <c r="E46" s="55">
        <v>298</v>
      </c>
      <c r="F46" s="44">
        <v>206</v>
      </c>
      <c r="G46" s="44">
        <v>135</v>
      </c>
      <c r="H46" s="44">
        <v>82</v>
      </c>
      <c r="I46" s="44">
        <v>227</v>
      </c>
      <c r="J46" s="44">
        <v>44</v>
      </c>
      <c r="K46" s="44">
        <v>86</v>
      </c>
      <c r="L46" s="44">
        <v>72</v>
      </c>
      <c r="M46" s="44">
        <v>176</v>
      </c>
      <c r="N46" s="44">
        <v>166</v>
      </c>
      <c r="O46" s="44">
        <v>542</v>
      </c>
      <c r="P46" s="44">
        <v>545</v>
      </c>
      <c r="Q46" s="44">
        <v>164</v>
      </c>
      <c r="R46" s="44">
        <v>182</v>
      </c>
      <c r="S46" s="44">
        <v>96</v>
      </c>
      <c r="T46" s="44">
        <v>16</v>
      </c>
      <c r="U46" s="49">
        <v>4</v>
      </c>
      <c r="V46" s="59">
        <v>35</v>
      </c>
      <c r="W46" s="43"/>
    </row>
    <row r="47" spans="1:23" s="37" customFormat="1" ht="15" customHeight="1">
      <c r="A47" s="73" t="s">
        <v>26</v>
      </c>
      <c r="B47" s="69">
        <v>1923</v>
      </c>
      <c r="C47" s="54">
        <v>397</v>
      </c>
      <c r="D47" s="44">
        <v>1157</v>
      </c>
      <c r="E47" s="55">
        <v>369</v>
      </c>
      <c r="F47" s="44">
        <v>125</v>
      </c>
      <c r="G47" s="44">
        <v>85</v>
      </c>
      <c r="H47" s="44">
        <v>49</v>
      </c>
      <c r="I47" s="44">
        <v>115</v>
      </c>
      <c r="J47" s="44">
        <v>23</v>
      </c>
      <c r="K47" s="44">
        <v>39</v>
      </c>
      <c r="L47" s="44">
        <v>36</v>
      </c>
      <c r="M47" s="44">
        <v>109</v>
      </c>
      <c r="N47" s="44">
        <v>109</v>
      </c>
      <c r="O47" s="44">
        <v>355</v>
      </c>
      <c r="P47" s="44">
        <v>382</v>
      </c>
      <c r="Q47" s="44">
        <v>127</v>
      </c>
      <c r="R47" s="44">
        <v>203</v>
      </c>
      <c r="S47" s="44">
        <v>134</v>
      </c>
      <c r="T47" s="44">
        <v>25</v>
      </c>
      <c r="U47" s="49">
        <v>7</v>
      </c>
      <c r="V47" s="59">
        <v>41</v>
      </c>
      <c r="W47" s="43"/>
    </row>
    <row r="48" spans="1:23" s="37" customFormat="1" ht="15" customHeight="1">
      <c r="A48" s="73" t="s">
        <v>54</v>
      </c>
      <c r="B48" s="69">
        <v>4353</v>
      </c>
      <c r="C48" s="54">
        <v>715</v>
      </c>
      <c r="D48" s="44">
        <v>2750</v>
      </c>
      <c r="E48" s="55">
        <v>888</v>
      </c>
      <c r="F48" s="44">
        <v>234</v>
      </c>
      <c r="G48" s="44">
        <v>133</v>
      </c>
      <c r="H48" s="44">
        <v>75</v>
      </c>
      <c r="I48" s="44">
        <v>217</v>
      </c>
      <c r="J48" s="44">
        <v>56</v>
      </c>
      <c r="K48" s="44">
        <v>116</v>
      </c>
      <c r="L48" s="44">
        <v>102</v>
      </c>
      <c r="M48" s="44">
        <v>229</v>
      </c>
      <c r="N48" s="44">
        <v>233</v>
      </c>
      <c r="O48" s="44">
        <v>763</v>
      </c>
      <c r="P48" s="44">
        <v>956</v>
      </c>
      <c r="Q48" s="44">
        <v>351</v>
      </c>
      <c r="R48" s="44">
        <v>470</v>
      </c>
      <c r="S48" s="44">
        <v>301</v>
      </c>
      <c r="T48" s="44">
        <v>79</v>
      </c>
      <c r="U48" s="49">
        <v>38</v>
      </c>
      <c r="V48" s="59">
        <v>45</v>
      </c>
      <c r="W48" s="43"/>
    </row>
    <row r="49" spans="1:23" s="37" customFormat="1" ht="15" customHeight="1">
      <c r="A49" s="73" t="s">
        <v>55</v>
      </c>
      <c r="B49" s="69">
        <v>356</v>
      </c>
      <c r="C49" s="54">
        <v>53</v>
      </c>
      <c r="D49" s="44">
        <v>202</v>
      </c>
      <c r="E49" s="55">
        <v>101</v>
      </c>
      <c r="F49" s="44">
        <v>20</v>
      </c>
      <c r="G49" s="44">
        <v>8</v>
      </c>
      <c r="H49" s="44">
        <v>8</v>
      </c>
      <c r="I49" s="44">
        <v>15</v>
      </c>
      <c r="J49" s="44">
        <v>2</v>
      </c>
      <c r="K49" s="44">
        <v>6</v>
      </c>
      <c r="L49" s="44">
        <v>3</v>
      </c>
      <c r="M49" s="44">
        <v>19</v>
      </c>
      <c r="N49" s="44">
        <v>17</v>
      </c>
      <c r="O49" s="44">
        <v>56</v>
      </c>
      <c r="P49" s="44">
        <v>83</v>
      </c>
      <c r="Q49" s="44">
        <v>18</v>
      </c>
      <c r="R49" s="44">
        <v>47</v>
      </c>
      <c r="S49" s="44">
        <v>33</v>
      </c>
      <c r="T49" s="44">
        <v>11</v>
      </c>
      <c r="U49" s="49">
        <v>10</v>
      </c>
      <c r="V49" s="59">
        <v>48</v>
      </c>
      <c r="W49" s="43"/>
    </row>
    <row r="50" spans="1:23" s="37" customFormat="1" ht="15" customHeight="1">
      <c r="A50" s="73" t="s">
        <v>34</v>
      </c>
      <c r="B50" s="69">
        <v>783</v>
      </c>
      <c r="C50" s="54">
        <v>99</v>
      </c>
      <c r="D50" s="44">
        <v>517</v>
      </c>
      <c r="E50" s="55">
        <v>167</v>
      </c>
      <c r="F50" s="44">
        <v>34</v>
      </c>
      <c r="G50" s="44">
        <v>17</v>
      </c>
      <c r="H50" s="44">
        <v>10</v>
      </c>
      <c r="I50" s="44">
        <v>29</v>
      </c>
      <c r="J50" s="44">
        <v>9</v>
      </c>
      <c r="K50" s="44">
        <v>20</v>
      </c>
      <c r="L50" s="44">
        <v>18</v>
      </c>
      <c r="M50" s="44">
        <v>34</v>
      </c>
      <c r="N50" s="44">
        <v>30</v>
      </c>
      <c r="O50" s="44">
        <v>135</v>
      </c>
      <c r="P50" s="44">
        <v>203</v>
      </c>
      <c r="Q50" s="44">
        <v>77</v>
      </c>
      <c r="R50" s="44">
        <v>97</v>
      </c>
      <c r="S50" s="44">
        <v>52</v>
      </c>
      <c r="T50" s="44">
        <v>13</v>
      </c>
      <c r="U50" s="49">
        <v>5</v>
      </c>
      <c r="V50" s="59">
        <v>48</v>
      </c>
      <c r="W50" s="43"/>
    </row>
    <row r="51" spans="1:23" s="37" customFormat="1" ht="15" customHeight="1">
      <c r="A51" s="73" t="s">
        <v>107</v>
      </c>
      <c r="B51" s="69">
        <v>8460</v>
      </c>
      <c r="C51" s="54">
        <v>1496</v>
      </c>
      <c r="D51" s="44">
        <v>4878</v>
      </c>
      <c r="E51" s="55">
        <v>2086</v>
      </c>
      <c r="F51" s="44">
        <v>470</v>
      </c>
      <c r="G51" s="44">
        <v>258</v>
      </c>
      <c r="H51" s="44">
        <v>167</v>
      </c>
      <c r="I51" s="44">
        <v>495</v>
      </c>
      <c r="J51" s="44">
        <v>106</v>
      </c>
      <c r="K51" s="44">
        <v>214</v>
      </c>
      <c r="L51" s="44">
        <v>185</v>
      </c>
      <c r="M51" s="44">
        <v>422</v>
      </c>
      <c r="N51" s="44">
        <v>340</v>
      </c>
      <c r="O51" s="44">
        <v>1393</v>
      </c>
      <c r="P51" s="44">
        <v>1655</v>
      </c>
      <c r="Q51" s="44">
        <v>669</v>
      </c>
      <c r="R51" s="44">
        <v>1145</v>
      </c>
      <c r="S51" s="44">
        <v>700</v>
      </c>
      <c r="T51" s="44">
        <v>157</v>
      </c>
      <c r="U51" s="49">
        <v>84</v>
      </c>
      <c r="V51" s="59">
        <v>46</v>
      </c>
      <c r="W51" s="43"/>
    </row>
    <row r="52" spans="1:23" s="37" customFormat="1" ht="15" customHeight="1">
      <c r="A52" s="73" t="s">
        <v>56</v>
      </c>
      <c r="B52" s="69">
        <v>196</v>
      </c>
      <c r="C52" s="54">
        <v>39</v>
      </c>
      <c r="D52" s="44">
        <v>122</v>
      </c>
      <c r="E52" s="55">
        <v>35</v>
      </c>
      <c r="F52" s="44">
        <v>8</v>
      </c>
      <c r="G52" s="44">
        <v>5</v>
      </c>
      <c r="H52" s="44">
        <v>5</v>
      </c>
      <c r="I52" s="44">
        <v>19</v>
      </c>
      <c r="J52" s="44">
        <v>2</v>
      </c>
      <c r="K52" s="44">
        <v>8</v>
      </c>
      <c r="L52" s="44">
        <v>5</v>
      </c>
      <c r="M52" s="44">
        <v>8</v>
      </c>
      <c r="N52" s="44">
        <v>10</v>
      </c>
      <c r="O52" s="44">
        <v>31</v>
      </c>
      <c r="P52" s="44">
        <v>42</v>
      </c>
      <c r="Q52" s="44">
        <v>18</v>
      </c>
      <c r="R52" s="44">
        <v>16</v>
      </c>
      <c r="S52" s="44">
        <v>14</v>
      </c>
      <c r="T52" s="44">
        <v>3</v>
      </c>
      <c r="U52" s="49">
        <v>2</v>
      </c>
      <c r="V52" s="59">
        <v>43</v>
      </c>
      <c r="W52" s="43"/>
    </row>
    <row r="53" ht="12.75">
      <c r="B53" s="22" t="e">
        <f>EXACT(#REF!,B51)</f>
        <v>#REF!</v>
      </c>
    </row>
    <row r="54" ht="12.75">
      <c r="B54" s="22" t="e">
        <f>EXACT(#REF!,B52)</f>
        <v>#REF!</v>
      </c>
    </row>
    <row r="55" ht="12.75">
      <c r="B55" s="22" t="e">
        <f>EXACT(#REF!,#REF!)</f>
        <v>#REF!</v>
      </c>
    </row>
    <row r="56" ht="12.75">
      <c r="B56" s="22" t="e">
        <f>EXACT(#REF!,#REF!)</f>
        <v>#REF!</v>
      </c>
    </row>
    <row r="57" ht="12.75">
      <c r="B57" s="22" t="e">
        <f>EXACT(#REF!,#REF!)</f>
        <v>#REF!</v>
      </c>
    </row>
    <row r="58" spans="21:22" ht="12.75">
      <c r="U58" s="44"/>
      <c r="V58" s="44"/>
    </row>
    <row r="59" spans="21:22" ht="12.75">
      <c r="U59" s="44"/>
      <c r="V59" s="44"/>
    </row>
    <row r="60" spans="21:22" ht="12.75">
      <c r="U60" s="44"/>
      <c r="V60" s="44"/>
    </row>
    <row r="61" spans="21:22" ht="12.75">
      <c r="U61" s="44"/>
      <c r="V61" s="44"/>
    </row>
    <row r="62" spans="21:22" ht="12.75">
      <c r="U62" s="44"/>
      <c r="V62" s="44"/>
    </row>
    <row r="63" spans="21:22" ht="12.75">
      <c r="U63" s="44"/>
      <c r="V63" s="44"/>
    </row>
    <row r="64" spans="21:22" ht="12.75">
      <c r="U64" s="44"/>
      <c r="V64" s="44"/>
    </row>
    <row r="65" spans="21:22" ht="12.75">
      <c r="U65" s="44"/>
      <c r="V65" s="44"/>
    </row>
    <row r="66" spans="21:22" ht="12.75">
      <c r="U66" s="13"/>
      <c r="V66" s="13"/>
    </row>
    <row r="67" spans="21:22" ht="12.75">
      <c r="U67" s="13"/>
      <c r="V67" s="13"/>
    </row>
    <row r="68" spans="21:22" ht="12.75">
      <c r="U68" s="13"/>
      <c r="V68" s="13"/>
    </row>
    <row r="69" spans="21:22" ht="12.75">
      <c r="U69" s="13"/>
      <c r="V69" s="13"/>
    </row>
    <row r="70" spans="21:22" ht="12.75">
      <c r="U70" s="13"/>
      <c r="V70" s="13"/>
    </row>
    <row r="71" spans="21:22" ht="12.75">
      <c r="U71" s="28"/>
      <c r="V71" s="28"/>
    </row>
    <row r="72" spans="21:22" ht="12.75">
      <c r="U72" s="28"/>
      <c r="V72" s="28"/>
    </row>
  </sheetData>
  <sheetProtection/>
  <hyperlinks>
    <hyperlink ref="G2" location="Nodiadau!A1" display="Nodiadau!A1"/>
    <hyperlink ref="A7" r:id="rId1" display="www.conwy.gov.uk/ystadegau"/>
    <hyperlink ref="A6" r:id="rId2" display="ebost: uned.ymchwil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xl/worksheets/sheet6.xml><?xml version="1.0" encoding="utf-8"?>
<worksheet xmlns="http://schemas.openxmlformats.org/spreadsheetml/2006/main" xmlns:r="http://schemas.openxmlformats.org/officeDocument/2006/relationships">
  <dimension ref="A1:W73"/>
  <sheetViews>
    <sheetView workbookViewId="0" topLeftCell="A1">
      <pane xSplit="1" ySplit="14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23.8515625" style="22" customWidth="1"/>
    <col min="2" max="2" width="10.00390625" style="22" customWidth="1"/>
    <col min="3" max="3" width="10.28125" style="22" customWidth="1"/>
    <col min="4" max="4" width="10.57421875" style="22" customWidth="1"/>
    <col min="5" max="5" width="9.7109375" style="22" customWidth="1"/>
    <col min="6" max="6" width="10.7109375" style="22" customWidth="1"/>
    <col min="7" max="7" width="9.7109375" style="22" customWidth="1"/>
    <col min="8" max="8" width="9.140625" style="22" customWidth="1"/>
    <col min="9" max="9" width="10.140625" style="22" bestFit="1" customWidth="1"/>
    <col min="10" max="14" width="9.140625" style="22" customWidth="1"/>
    <col min="15" max="15" width="10.421875" style="22" customWidth="1"/>
    <col min="16" max="16" width="10.140625" style="22" bestFit="1" customWidth="1"/>
    <col min="17" max="16384" width="9.140625" style="22" customWidth="1"/>
  </cols>
  <sheetData>
    <row r="1" s="15" customFormat="1" ht="20.25">
      <c r="A1" s="1" t="s">
        <v>66</v>
      </c>
    </row>
    <row r="2" spans="1:7" s="15" customFormat="1" ht="18">
      <c r="A2" s="16" t="s">
        <v>68</v>
      </c>
      <c r="G2" s="4" t="s">
        <v>67</v>
      </c>
    </row>
    <row r="3" s="13" customFormat="1" ht="9" customHeight="1"/>
    <row r="4" s="13" customFormat="1" ht="12.75">
      <c r="A4" s="17" t="s">
        <v>59</v>
      </c>
    </row>
    <row r="5" s="13" customFormat="1" ht="12.75">
      <c r="A5" s="13" t="s">
        <v>60</v>
      </c>
    </row>
    <row r="6" s="13" customFormat="1" ht="12.75">
      <c r="A6" s="14" t="s">
        <v>61</v>
      </c>
    </row>
    <row r="7" s="13" customFormat="1" ht="12.75">
      <c r="A7" s="14" t="s">
        <v>62</v>
      </c>
    </row>
    <row r="8" s="13" customFormat="1" ht="9" customHeight="1"/>
    <row r="9" s="13" customFormat="1" ht="15" customHeight="1">
      <c r="A9" s="18" t="s">
        <v>63</v>
      </c>
    </row>
    <row r="10" s="13" customFormat="1" ht="15" customHeight="1">
      <c r="A10" s="13" t="s">
        <v>69</v>
      </c>
    </row>
    <row r="11" s="13" customFormat="1" ht="15" customHeight="1">
      <c r="A11" s="13" t="s">
        <v>64</v>
      </c>
    </row>
    <row r="12" spans="1:7" s="13" customFormat="1" ht="15" customHeight="1">
      <c r="A12" s="14" t="s">
        <v>1</v>
      </c>
      <c r="B12" s="19"/>
      <c r="C12" s="19"/>
      <c r="D12" s="19"/>
      <c r="E12" s="19"/>
      <c r="F12" s="19"/>
      <c r="G12" s="19"/>
    </row>
    <row r="13" spans="2:22" s="13" customFormat="1" ht="15" customHeight="1">
      <c r="B13" s="20"/>
      <c r="C13" s="20"/>
      <c r="D13" s="20"/>
      <c r="F13" s="20"/>
      <c r="V13" s="33"/>
    </row>
    <row r="14" spans="1:23" s="45" customFormat="1" ht="32.25" customHeight="1">
      <c r="A14" s="62"/>
      <c r="B14" s="71" t="s">
        <v>80</v>
      </c>
      <c r="C14" s="63" t="s">
        <v>81</v>
      </c>
      <c r="D14" s="64" t="s">
        <v>82</v>
      </c>
      <c r="E14" s="65" t="s">
        <v>83</v>
      </c>
      <c r="F14" s="66" t="s">
        <v>84</v>
      </c>
      <c r="G14" s="66" t="s">
        <v>85</v>
      </c>
      <c r="H14" s="66" t="s">
        <v>86</v>
      </c>
      <c r="I14" s="66" t="s">
        <v>87</v>
      </c>
      <c r="J14" s="66" t="s">
        <v>88</v>
      </c>
      <c r="K14" s="66" t="s">
        <v>89</v>
      </c>
      <c r="L14" s="66" t="s">
        <v>90</v>
      </c>
      <c r="M14" s="66" t="s">
        <v>91</v>
      </c>
      <c r="N14" s="66" t="s">
        <v>92</v>
      </c>
      <c r="O14" s="66" t="s">
        <v>93</v>
      </c>
      <c r="P14" s="66" t="s">
        <v>94</v>
      </c>
      <c r="Q14" s="66" t="s">
        <v>95</v>
      </c>
      <c r="R14" s="66" t="s">
        <v>96</v>
      </c>
      <c r="S14" s="66" t="s">
        <v>97</v>
      </c>
      <c r="T14" s="66" t="s">
        <v>98</v>
      </c>
      <c r="U14" s="66" t="s">
        <v>99</v>
      </c>
      <c r="V14" s="67" t="s">
        <v>75</v>
      </c>
      <c r="W14" s="46"/>
    </row>
    <row r="15" spans="1:22" s="37" customFormat="1" ht="15" customHeight="1">
      <c r="A15" s="47" t="s">
        <v>102</v>
      </c>
      <c r="B15" s="68">
        <v>56075912</v>
      </c>
      <c r="C15" s="60">
        <v>0.18865733293824985</v>
      </c>
      <c r="D15" s="50">
        <v>0.6468678922243832</v>
      </c>
      <c r="E15" s="61">
        <v>0.1644747748373669</v>
      </c>
      <c r="F15" s="50">
        <v>0.06235743432937836</v>
      </c>
      <c r="G15" s="50">
        <v>0.03436482673701321</v>
      </c>
      <c r="H15" s="50">
        <v>0.021554210299780767</v>
      </c>
      <c r="I15" s="50">
        <v>0.05811188590209643</v>
      </c>
      <c r="J15" s="50">
        <v>0.012268975669981079</v>
      </c>
      <c r="K15" s="50">
        <v>0.02480985061821197</v>
      </c>
      <c r="L15" s="50">
        <v>0.026038916674239736</v>
      </c>
      <c r="M15" s="50">
        <v>0.06789448203713566</v>
      </c>
      <c r="N15" s="50">
        <v>0.0684181293386722</v>
      </c>
      <c r="O15" s="50">
        <v>0.20534958040450596</v>
      </c>
      <c r="P15" s="50">
        <v>0.19413210791828048</v>
      </c>
      <c r="Q15" s="50">
        <v>0.06022482523333727</v>
      </c>
      <c r="R15" s="50">
        <v>0.08654042042151718</v>
      </c>
      <c r="S15" s="50">
        <v>0.055559542214846186</v>
      </c>
      <c r="T15" s="50">
        <v>0.014724165342152616</v>
      </c>
      <c r="U15" s="51">
        <v>0.007650646858850909</v>
      </c>
      <c r="V15" s="57">
        <v>39</v>
      </c>
    </row>
    <row r="16" spans="1:22" s="37" customFormat="1" ht="15" customHeight="1">
      <c r="A16" s="47" t="s">
        <v>78</v>
      </c>
      <c r="B16" s="68">
        <v>3063456</v>
      </c>
      <c r="C16" s="60">
        <v>0.18159098743380025</v>
      </c>
      <c r="D16" s="50">
        <v>0.6347784985323766</v>
      </c>
      <c r="E16" s="61">
        <v>0.18363051403382324</v>
      </c>
      <c r="F16" s="50">
        <v>0.05820256599082866</v>
      </c>
      <c r="G16" s="50">
        <v>0.032456480523957255</v>
      </c>
      <c r="H16" s="50">
        <v>0.020777187594664327</v>
      </c>
      <c r="I16" s="50">
        <v>0.05802205091243354</v>
      </c>
      <c r="J16" s="50">
        <v>0.012132702411916475</v>
      </c>
      <c r="K16" s="50">
        <v>0.02517124450294047</v>
      </c>
      <c r="L16" s="50">
        <v>0.027694538455913843</v>
      </c>
      <c r="M16" s="50">
        <v>0.06917807861447986</v>
      </c>
      <c r="N16" s="50">
        <v>0.060626952043704885</v>
      </c>
      <c r="O16" s="50">
        <v>0.18635619378897558</v>
      </c>
      <c r="P16" s="50">
        <v>0.1988711442240398</v>
      </c>
      <c r="Q16" s="50">
        <v>0.06688034690232209</v>
      </c>
      <c r="R16" s="50">
        <v>0.09810814974982504</v>
      </c>
      <c r="S16" s="50">
        <v>0.06118383942841027</v>
      </c>
      <c r="T16" s="50">
        <v>0.0161125212831521</v>
      </c>
      <c r="U16" s="51">
        <v>0.008226003572435837</v>
      </c>
      <c r="V16" s="57">
        <v>41</v>
      </c>
    </row>
    <row r="17" spans="1:22" s="37" customFormat="1" ht="15" customHeight="1">
      <c r="A17" s="47" t="s">
        <v>77</v>
      </c>
      <c r="B17" s="68">
        <v>115228</v>
      </c>
      <c r="C17" s="60">
        <v>0.16598396223140208</v>
      </c>
      <c r="D17" s="50">
        <v>0.5896136355746867</v>
      </c>
      <c r="E17" s="61">
        <v>0.2444024021939112</v>
      </c>
      <c r="F17" s="50">
        <v>0.05067344742597285</v>
      </c>
      <c r="G17" s="50">
        <v>0.02908147325302878</v>
      </c>
      <c r="H17" s="50">
        <v>0.018702051584684277</v>
      </c>
      <c r="I17" s="50">
        <v>0.05569826778213629</v>
      </c>
      <c r="J17" s="50">
        <v>0.011828722185579893</v>
      </c>
      <c r="K17" s="50">
        <v>0.024724893255111603</v>
      </c>
      <c r="L17" s="50">
        <v>0.02074148644426702</v>
      </c>
      <c r="M17" s="50">
        <v>0.050317631131322246</v>
      </c>
      <c r="N17" s="50">
        <v>0.04689832332419204</v>
      </c>
      <c r="O17" s="50">
        <v>0.16557607525948553</v>
      </c>
      <c r="P17" s="50">
        <v>0.2046030478703093</v>
      </c>
      <c r="Q17" s="50">
        <v>0.07675217828999896</v>
      </c>
      <c r="R17" s="50">
        <v>0.12120317978269171</v>
      </c>
      <c r="S17" s="50">
        <v>0.0860988648592356</v>
      </c>
      <c r="T17" s="50">
        <v>0.02368347970979276</v>
      </c>
      <c r="U17" s="51">
        <v>0.013416877842191133</v>
      </c>
      <c r="V17" s="58">
        <v>46</v>
      </c>
    </row>
    <row r="18" spans="1:22" s="37" customFormat="1" ht="15" customHeight="1">
      <c r="A18" s="73" t="s">
        <v>38</v>
      </c>
      <c r="B18" s="69">
        <v>10577</v>
      </c>
      <c r="C18" s="60">
        <v>0.14559894109861019</v>
      </c>
      <c r="D18" s="50">
        <v>0.5364470076581261</v>
      </c>
      <c r="E18" s="61">
        <v>0.3179540512432637</v>
      </c>
      <c r="F18" s="50">
        <v>0.045476032901578894</v>
      </c>
      <c r="G18" s="50">
        <v>0.022785288834263024</v>
      </c>
      <c r="H18" s="50">
        <v>0.015221707478491065</v>
      </c>
      <c r="I18" s="50">
        <v>0.05105417415146072</v>
      </c>
      <c r="J18" s="50">
        <v>0.011061737732816488</v>
      </c>
      <c r="K18" s="50">
        <v>0.020799848728372886</v>
      </c>
      <c r="L18" s="50">
        <v>0.014748983643755318</v>
      </c>
      <c r="M18" s="50">
        <v>0.044436040465160254</v>
      </c>
      <c r="N18" s="50">
        <v>0.03914153351611988</v>
      </c>
      <c r="O18" s="50">
        <v>0.14588257539945165</v>
      </c>
      <c r="P18" s="50">
        <v>0.18682045948756737</v>
      </c>
      <c r="Q18" s="50">
        <v>0.08461756641769878</v>
      </c>
      <c r="R18" s="50">
        <v>0.15599886546279662</v>
      </c>
      <c r="S18" s="50">
        <v>0.11449371277299801</v>
      </c>
      <c r="T18" s="50">
        <v>0.029214332986669186</v>
      </c>
      <c r="U18" s="51">
        <v>0.01824714002079985</v>
      </c>
      <c r="V18" s="59">
        <v>52</v>
      </c>
    </row>
    <row r="19" spans="1:22" s="37" customFormat="1" ht="15" customHeight="1">
      <c r="A19" s="73" t="s">
        <v>103</v>
      </c>
      <c r="B19" s="69">
        <v>10981</v>
      </c>
      <c r="C19" s="60">
        <v>0.18368090337856297</v>
      </c>
      <c r="D19" s="50">
        <v>0.6186139695838266</v>
      </c>
      <c r="E19" s="61">
        <v>0.19770512703761042</v>
      </c>
      <c r="F19" s="50">
        <v>0.05910208542027138</v>
      </c>
      <c r="G19" s="50">
        <v>0.03360349694927602</v>
      </c>
      <c r="H19" s="50">
        <v>0.020763136326381933</v>
      </c>
      <c r="I19" s="50">
        <v>0.054913031600036424</v>
      </c>
      <c r="J19" s="50">
        <v>0.015299153082597213</v>
      </c>
      <c r="K19" s="50">
        <v>0.03169110281395137</v>
      </c>
      <c r="L19" s="50">
        <v>0.025043256534013295</v>
      </c>
      <c r="M19" s="50">
        <v>0.05637009379837902</v>
      </c>
      <c r="N19" s="50">
        <v>0.05755395683453238</v>
      </c>
      <c r="O19" s="50">
        <v>0.1739367999271469</v>
      </c>
      <c r="P19" s="50">
        <v>0.21309534650760403</v>
      </c>
      <c r="Q19" s="50">
        <v>0.06092341316819962</v>
      </c>
      <c r="R19" s="50">
        <v>0.09088425462161916</v>
      </c>
      <c r="S19" s="50">
        <v>0.06820872415991258</v>
      </c>
      <c r="T19" s="50">
        <v>0.02194699936253529</v>
      </c>
      <c r="U19" s="51">
        <v>0.016665148893543393</v>
      </c>
      <c r="V19" s="59">
        <v>42</v>
      </c>
    </row>
    <row r="20" spans="1:22" s="37" customFormat="1" ht="15" customHeight="1">
      <c r="A20" s="73" t="s">
        <v>5</v>
      </c>
      <c r="B20" s="69">
        <v>564</v>
      </c>
      <c r="C20" s="60">
        <v>0.16134751773049646</v>
      </c>
      <c r="D20" s="50">
        <v>0.6453900709219859</v>
      </c>
      <c r="E20" s="61">
        <v>0.19326241134751773</v>
      </c>
      <c r="F20" s="50">
        <v>0.06560283687943262</v>
      </c>
      <c r="G20" s="50">
        <v>0.01950354609929078</v>
      </c>
      <c r="H20" s="50">
        <v>0.008865248226950355</v>
      </c>
      <c r="I20" s="50">
        <v>0.05673758865248227</v>
      </c>
      <c r="J20" s="50">
        <v>0.010638297872340425</v>
      </c>
      <c r="K20" s="50">
        <v>0.01773049645390071</v>
      </c>
      <c r="L20" s="50">
        <v>0.024822695035460994</v>
      </c>
      <c r="M20" s="50">
        <v>0.03900709219858156</v>
      </c>
      <c r="N20" s="50">
        <v>0.04609929078014184</v>
      </c>
      <c r="O20" s="50">
        <v>0.16134751773049646</v>
      </c>
      <c r="P20" s="50">
        <v>0.2624113475177305</v>
      </c>
      <c r="Q20" s="50">
        <v>0.09397163120567376</v>
      </c>
      <c r="R20" s="50">
        <v>0.0975177304964539</v>
      </c>
      <c r="S20" s="50">
        <v>0.0726950354609929</v>
      </c>
      <c r="T20" s="50">
        <v>0.014184397163120567</v>
      </c>
      <c r="U20" s="51">
        <v>0.008865248226950355</v>
      </c>
      <c r="V20" s="59">
        <v>47</v>
      </c>
    </row>
    <row r="21" spans="1:22" s="37" customFormat="1" ht="15" customHeight="1">
      <c r="A21" s="73" t="s">
        <v>4</v>
      </c>
      <c r="B21" s="69">
        <v>1052</v>
      </c>
      <c r="C21" s="60">
        <v>0.16159695817490494</v>
      </c>
      <c r="D21" s="50">
        <v>0.6406844106463878</v>
      </c>
      <c r="E21" s="61">
        <v>0.19771863117870722</v>
      </c>
      <c r="F21" s="50">
        <v>0.04657794676806084</v>
      </c>
      <c r="G21" s="50">
        <v>0.027566539923954372</v>
      </c>
      <c r="H21" s="50">
        <v>0.015209125475285171</v>
      </c>
      <c r="I21" s="50">
        <v>0.058935361216730035</v>
      </c>
      <c r="J21" s="50">
        <v>0.013307984790874524</v>
      </c>
      <c r="K21" s="50">
        <v>0.025665399239543727</v>
      </c>
      <c r="L21" s="50">
        <v>0.017110266159695818</v>
      </c>
      <c r="M21" s="50">
        <v>0.043726235741444866</v>
      </c>
      <c r="N21" s="50">
        <v>0.0408745247148289</v>
      </c>
      <c r="O21" s="50">
        <v>0.16730038022813687</v>
      </c>
      <c r="P21" s="50">
        <v>0.2652091254752852</v>
      </c>
      <c r="Q21" s="50">
        <v>0.08079847908745247</v>
      </c>
      <c r="R21" s="50">
        <v>0.11026615969581749</v>
      </c>
      <c r="S21" s="50">
        <v>0.06178707224334601</v>
      </c>
      <c r="T21" s="50">
        <v>0.02091254752851711</v>
      </c>
      <c r="U21" s="51">
        <v>0.004752851711026616</v>
      </c>
      <c r="V21" s="59">
        <v>47</v>
      </c>
    </row>
    <row r="22" spans="1:22" s="37" customFormat="1" ht="15" customHeight="1">
      <c r="A22" s="73" t="s">
        <v>39</v>
      </c>
      <c r="B22" s="69">
        <v>652</v>
      </c>
      <c r="C22" s="60">
        <v>0.13957055214723926</v>
      </c>
      <c r="D22" s="50">
        <v>0.6901840490797546</v>
      </c>
      <c r="E22" s="61">
        <v>0.17024539877300612</v>
      </c>
      <c r="F22" s="50">
        <v>0.04294478527607362</v>
      </c>
      <c r="G22" s="50">
        <v>0.024539877300613498</v>
      </c>
      <c r="H22" s="50">
        <v>0.012269938650306749</v>
      </c>
      <c r="I22" s="50">
        <v>0.04754601226993865</v>
      </c>
      <c r="J22" s="50">
        <v>0.012269938650306749</v>
      </c>
      <c r="K22" s="50">
        <v>0.024539877300613498</v>
      </c>
      <c r="L22" s="50">
        <v>0.013803680981595092</v>
      </c>
      <c r="M22" s="50">
        <v>0.06134969325153374</v>
      </c>
      <c r="N22" s="50">
        <v>0.04754601226993865</v>
      </c>
      <c r="O22" s="50">
        <v>0.19938650306748465</v>
      </c>
      <c r="P22" s="50">
        <v>0.2469325153374233</v>
      </c>
      <c r="Q22" s="50">
        <v>0.09662576687116564</v>
      </c>
      <c r="R22" s="50">
        <v>0.09969325153374232</v>
      </c>
      <c r="S22" s="50">
        <v>0.05674846625766871</v>
      </c>
      <c r="T22" s="50">
        <v>0.010736196319018405</v>
      </c>
      <c r="U22" s="51">
        <v>0.003067484662576687</v>
      </c>
      <c r="V22" s="59">
        <v>45</v>
      </c>
    </row>
    <row r="23" spans="1:22" s="37" customFormat="1" ht="15" customHeight="1">
      <c r="A23" s="73" t="s">
        <v>40</v>
      </c>
      <c r="B23" s="69">
        <v>617</v>
      </c>
      <c r="C23" s="60">
        <v>0.1312803889789303</v>
      </c>
      <c r="D23" s="50">
        <v>0.6693679092382496</v>
      </c>
      <c r="E23" s="61">
        <v>0.1993517017828201</v>
      </c>
      <c r="F23" s="50">
        <v>0.05348460291734198</v>
      </c>
      <c r="G23" s="50">
        <v>0.024311183144246355</v>
      </c>
      <c r="H23" s="50">
        <v>0.004862236628849271</v>
      </c>
      <c r="I23" s="50">
        <v>0.04051863857374392</v>
      </c>
      <c r="J23" s="50">
        <v>0.008103727714748784</v>
      </c>
      <c r="K23" s="50">
        <v>0.01620745542949757</v>
      </c>
      <c r="L23" s="50">
        <v>0.024311183144246355</v>
      </c>
      <c r="M23" s="50">
        <v>0.06482982171799027</v>
      </c>
      <c r="N23" s="50">
        <v>0.04538087520259319</v>
      </c>
      <c r="O23" s="50">
        <v>0.17017828200972449</v>
      </c>
      <c r="P23" s="50">
        <v>0.2576985413290113</v>
      </c>
      <c r="Q23" s="50">
        <v>0.09076175040518639</v>
      </c>
      <c r="R23" s="50">
        <v>0.14100486223662884</v>
      </c>
      <c r="S23" s="50">
        <v>0.050243111831442464</v>
      </c>
      <c r="T23" s="50">
        <v>0.006482982171799027</v>
      </c>
      <c r="U23" s="51">
        <v>0.0016207455429497568</v>
      </c>
      <c r="V23" s="59">
        <v>47</v>
      </c>
    </row>
    <row r="24" spans="1:22" s="37" customFormat="1" ht="15" customHeight="1">
      <c r="A24" s="73" t="s">
        <v>7</v>
      </c>
      <c r="B24" s="69">
        <v>1292</v>
      </c>
      <c r="C24" s="60">
        <v>0.141640866873065</v>
      </c>
      <c r="D24" s="50">
        <v>0.5712074303405573</v>
      </c>
      <c r="E24" s="61">
        <v>0.2871517027863777</v>
      </c>
      <c r="F24" s="50">
        <v>0.03560371517027864</v>
      </c>
      <c r="G24" s="50">
        <v>0.027089783281733747</v>
      </c>
      <c r="H24" s="50">
        <v>0.025541795665634675</v>
      </c>
      <c r="I24" s="50">
        <v>0.04489164086687306</v>
      </c>
      <c r="J24" s="50">
        <v>0.008513931888544891</v>
      </c>
      <c r="K24" s="50">
        <v>0.027089783281733747</v>
      </c>
      <c r="L24" s="50">
        <v>0.01934984520123839</v>
      </c>
      <c r="M24" s="50">
        <v>0.04102167182662539</v>
      </c>
      <c r="N24" s="50">
        <v>0.030959752321981424</v>
      </c>
      <c r="O24" s="50">
        <v>0.141640866873065</v>
      </c>
      <c r="P24" s="50">
        <v>0.228328173374613</v>
      </c>
      <c r="Q24" s="50">
        <v>0.08281733746130031</v>
      </c>
      <c r="R24" s="50">
        <v>0.15170278637770898</v>
      </c>
      <c r="S24" s="50">
        <v>0.11145510835913312</v>
      </c>
      <c r="T24" s="50">
        <v>0.01780185758513932</v>
      </c>
      <c r="U24" s="51">
        <v>0.006191950464396285</v>
      </c>
      <c r="V24" s="59">
        <v>51</v>
      </c>
    </row>
    <row r="25" spans="1:22" s="37" customFormat="1" ht="15" customHeight="1">
      <c r="A25" s="73" t="s">
        <v>41</v>
      </c>
      <c r="B25" s="69">
        <v>206</v>
      </c>
      <c r="C25" s="60">
        <v>0.1553398058252427</v>
      </c>
      <c r="D25" s="50">
        <v>0.6893203883495146</v>
      </c>
      <c r="E25" s="61">
        <v>0.1553398058252427</v>
      </c>
      <c r="F25" s="50">
        <v>0.06310679611650485</v>
      </c>
      <c r="G25" s="50">
        <v>0.014563106796116505</v>
      </c>
      <c r="H25" s="50">
        <v>0</v>
      </c>
      <c r="I25" s="50">
        <v>0.07281553398058252</v>
      </c>
      <c r="J25" s="50">
        <v>0.0048543689320388345</v>
      </c>
      <c r="K25" s="50">
        <v>0.019417475728155338</v>
      </c>
      <c r="L25" s="50">
        <v>0.02912621359223301</v>
      </c>
      <c r="M25" s="50">
        <v>0.05825242718446602</v>
      </c>
      <c r="N25" s="50">
        <v>0.043689320388349516</v>
      </c>
      <c r="O25" s="50">
        <v>0.18932038834951456</v>
      </c>
      <c r="P25" s="50">
        <v>0.24271844660194175</v>
      </c>
      <c r="Q25" s="50">
        <v>0.10679611650485436</v>
      </c>
      <c r="R25" s="50">
        <v>0.09223300970873786</v>
      </c>
      <c r="S25" s="50">
        <v>0.05339805825242718</v>
      </c>
      <c r="T25" s="50">
        <v>0.0048543689320388345</v>
      </c>
      <c r="U25" s="51">
        <v>0.0048543689320388345</v>
      </c>
      <c r="V25" s="59">
        <v>45</v>
      </c>
    </row>
    <row r="26" spans="1:22" s="37" customFormat="1" ht="15" customHeight="1">
      <c r="A26" s="73" t="s">
        <v>42</v>
      </c>
      <c r="B26" s="69">
        <v>740</v>
      </c>
      <c r="C26" s="60">
        <v>0.16486486486486487</v>
      </c>
      <c r="D26" s="50">
        <v>0.5972972972972973</v>
      </c>
      <c r="E26" s="61">
        <v>0.23783783783783785</v>
      </c>
      <c r="F26" s="50">
        <v>0.05540540540540541</v>
      </c>
      <c r="G26" s="50">
        <v>0.021621621621621623</v>
      </c>
      <c r="H26" s="50">
        <v>0.021621621621621623</v>
      </c>
      <c r="I26" s="50">
        <v>0.052702702702702706</v>
      </c>
      <c r="J26" s="50">
        <v>0.013513513513513514</v>
      </c>
      <c r="K26" s="50">
        <v>0.022972972972972974</v>
      </c>
      <c r="L26" s="50">
        <v>0.014864864864864866</v>
      </c>
      <c r="M26" s="50">
        <v>0.051351351351351354</v>
      </c>
      <c r="N26" s="50">
        <v>0.05</v>
      </c>
      <c r="O26" s="50">
        <v>0.18783783783783783</v>
      </c>
      <c r="P26" s="50">
        <v>0.1918918918918919</v>
      </c>
      <c r="Q26" s="50">
        <v>0.07837837837837838</v>
      </c>
      <c r="R26" s="50">
        <v>0.10270270270270271</v>
      </c>
      <c r="S26" s="50">
        <v>0.07702702702702703</v>
      </c>
      <c r="T26" s="50">
        <v>0.03513513513513514</v>
      </c>
      <c r="U26" s="51">
        <v>0.022972972972972974</v>
      </c>
      <c r="V26" s="59">
        <v>45</v>
      </c>
    </row>
    <row r="27" spans="1:22" s="37" customFormat="1" ht="15" customHeight="1">
      <c r="A27" s="73" t="s">
        <v>2</v>
      </c>
      <c r="B27" s="69">
        <v>14723</v>
      </c>
      <c r="C27" s="60">
        <v>0.1636215445221762</v>
      </c>
      <c r="D27" s="50">
        <v>0.5826937444814236</v>
      </c>
      <c r="E27" s="61">
        <v>0.25368471099640016</v>
      </c>
      <c r="F27" s="50">
        <v>0.05019357467907356</v>
      </c>
      <c r="G27" s="50">
        <v>0.02852679481084018</v>
      </c>
      <c r="H27" s="50">
        <v>0.017999049106839637</v>
      </c>
      <c r="I27" s="50">
        <v>0.05617061740134483</v>
      </c>
      <c r="J27" s="50">
        <v>0.010731508524077973</v>
      </c>
      <c r="K27" s="50">
        <v>0.025402431569652925</v>
      </c>
      <c r="L27" s="50">
        <v>0.019968756367588127</v>
      </c>
      <c r="M27" s="50">
        <v>0.04720505331793792</v>
      </c>
      <c r="N27" s="50">
        <v>0.04421653195680228</v>
      </c>
      <c r="O27" s="50">
        <v>0.16932690348434423</v>
      </c>
      <c r="P27" s="50">
        <v>0.19928003803572641</v>
      </c>
      <c r="Q27" s="50">
        <v>0.07729402974937173</v>
      </c>
      <c r="R27" s="50">
        <v>0.12463492494736127</v>
      </c>
      <c r="S27" s="50">
        <v>0.09420634381579841</v>
      </c>
      <c r="T27" s="50">
        <v>0.024383617469265775</v>
      </c>
      <c r="U27" s="51">
        <v>0.010459824763974734</v>
      </c>
      <c r="V27" s="59">
        <v>47</v>
      </c>
    </row>
    <row r="28" spans="1:22" s="37" customFormat="1" ht="15" customHeight="1">
      <c r="A28" s="73" t="s">
        <v>43</v>
      </c>
      <c r="B28" s="69">
        <v>446</v>
      </c>
      <c r="C28" s="60">
        <v>0.19955156950672645</v>
      </c>
      <c r="D28" s="50">
        <v>0.5560538116591929</v>
      </c>
      <c r="E28" s="61">
        <v>0.24439461883408073</v>
      </c>
      <c r="F28" s="50">
        <v>0.06950672645739911</v>
      </c>
      <c r="G28" s="50">
        <v>0.03587443946188341</v>
      </c>
      <c r="H28" s="50">
        <v>0.02466367713004484</v>
      </c>
      <c r="I28" s="50">
        <v>0.06053811659192825</v>
      </c>
      <c r="J28" s="50">
        <v>0.008968609865470852</v>
      </c>
      <c r="K28" s="50">
        <v>0.013452914798206279</v>
      </c>
      <c r="L28" s="50">
        <v>0.02466367713004484</v>
      </c>
      <c r="M28" s="50">
        <v>0.04484304932735426</v>
      </c>
      <c r="N28" s="50">
        <v>0.04484304932735426</v>
      </c>
      <c r="O28" s="50">
        <v>0.2040358744394619</v>
      </c>
      <c r="P28" s="50">
        <v>0.1681614349775785</v>
      </c>
      <c r="Q28" s="50">
        <v>0.05605381165919283</v>
      </c>
      <c r="R28" s="50">
        <v>0.13452914798206278</v>
      </c>
      <c r="S28" s="50">
        <v>0.08968609865470852</v>
      </c>
      <c r="T28" s="50">
        <v>0.01569506726457399</v>
      </c>
      <c r="U28" s="51">
        <v>0.004484304932735426</v>
      </c>
      <c r="V28" s="59">
        <v>43</v>
      </c>
    </row>
    <row r="29" spans="1:22" s="37" customFormat="1" ht="15" customHeight="1">
      <c r="A29" s="73" t="s">
        <v>44</v>
      </c>
      <c r="B29" s="69">
        <v>474</v>
      </c>
      <c r="C29" s="60">
        <v>0.16244725738396623</v>
      </c>
      <c r="D29" s="50">
        <v>0.5843881856540084</v>
      </c>
      <c r="E29" s="61">
        <v>0.25316455696202533</v>
      </c>
      <c r="F29" s="50">
        <v>0.04430379746835443</v>
      </c>
      <c r="G29" s="50">
        <v>0.0379746835443038</v>
      </c>
      <c r="H29" s="50">
        <v>0.02109704641350211</v>
      </c>
      <c r="I29" s="50">
        <v>0.046413502109704644</v>
      </c>
      <c r="J29" s="50">
        <v>0.012658227848101266</v>
      </c>
      <c r="K29" s="50">
        <v>0.008438818565400843</v>
      </c>
      <c r="L29" s="50">
        <v>0.012658227848101266</v>
      </c>
      <c r="M29" s="50">
        <v>0.03164556962025317</v>
      </c>
      <c r="N29" s="50">
        <v>0.04008438818565401</v>
      </c>
      <c r="O29" s="50">
        <v>0.18143459915611815</v>
      </c>
      <c r="P29" s="50">
        <v>0.1962025316455696</v>
      </c>
      <c r="Q29" s="50">
        <v>0.11392405063291139</v>
      </c>
      <c r="R29" s="50">
        <v>0.1518987341772152</v>
      </c>
      <c r="S29" s="50">
        <v>0.0759493670886076</v>
      </c>
      <c r="T29" s="50">
        <v>0.014767932489451477</v>
      </c>
      <c r="U29" s="51">
        <v>0.010548523206751054</v>
      </c>
      <c r="V29" s="59">
        <v>49</v>
      </c>
    </row>
    <row r="30" spans="1:22" s="37" customFormat="1" ht="15" customHeight="1">
      <c r="A30" s="73" t="s">
        <v>13</v>
      </c>
      <c r="B30" s="69">
        <v>935</v>
      </c>
      <c r="C30" s="60">
        <v>0.15935828877005348</v>
      </c>
      <c r="D30" s="50">
        <v>0.6064171122994653</v>
      </c>
      <c r="E30" s="61">
        <v>0.23422459893048128</v>
      </c>
      <c r="F30" s="50">
        <v>0.05026737967914439</v>
      </c>
      <c r="G30" s="50">
        <v>0.023529411764705882</v>
      </c>
      <c r="H30" s="50">
        <v>0.016042780748663103</v>
      </c>
      <c r="I30" s="50">
        <v>0.059893048128342244</v>
      </c>
      <c r="J30" s="50">
        <v>0.009625668449197862</v>
      </c>
      <c r="K30" s="50">
        <v>0.019251336898395723</v>
      </c>
      <c r="L30" s="50">
        <v>0.023529411764705882</v>
      </c>
      <c r="M30" s="50">
        <v>0.047058823529411764</v>
      </c>
      <c r="N30" s="50">
        <v>0.029946524064171122</v>
      </c>
      <c r="O30" s="50">
        <v>0.17326203208556148</v>
      </c>
      <c r="P30" s="50">
        <v>0.2235294117647059</v>
      </c>
      <c r="Q30" s="50">
        <v>0.08983957219251337</v>
      </c>
      <c r="R30" s="50">
        <v>0.13903743315508021</v>
      </c>
      <c r="S30" s="50">
        <v>0.07165775401069518</v>
      </c>
      <c r="T30" s="50">
        <v>0.016042780748663103</v>
      </c>
      <c r="U30" s="51">
        <v>0.0074866310160427805</v>
      </c>
      <c r="V30" s="59">
        <v>48</v>
      </c>
    </row>
    <row r="31" spans="1:22" s="37" customFormat="1" ht="15" customHeight="1">
      <c r="A31" s="73" t="s">
        <v>106</v>
      </c>
      <c r="B31" s="69">
        <v>8113</v>
      </c>
      <c r="C31" s="60">
        <v>0.1873536299765808</v>
      </c>
      <c r="D31" s="50">
        <v>0.5969431776161715</v>
      </c>
      <c r="E31" s="61">
        <v>0.21570319240724764</v>
      </c>
      <c r="F31" s="50">
        <v>0.05349439171699741</v>
      </c>
      <c r="G31" s="50">
        <v>0.03451251078515962</v>
      </c>
      <c r="H31" s="50">
        <v>0.02194009614199433</v>
      </c>
      <c r="I31" s="50">
        <v>0.06520399359053371</v>
      </c>
      <c r="J31" s="50">
        <v>0.012202637741895722</v>
      </c>
      <c r="K31" s="50">
        <v>0.024158757549611734</v>
      </c>
      <c r="L31" s="50">
        <v>0.022556390977443608</v>
      </c>
      <c r="M31" s="50">
        <v>0.051645507210649574</v>
      </c>
      <c r="N31" s="50">
        <v>0.049550104770122026</v>
      </c>
      <c r="O31" s="50">
        <v>0.16664612350548502</v>
      </c>
      <c r="P31" s="50">
        <v>0.20670528780968817</v>
      </c>
      <c r="Q31" s="50">
        <v>0.07568100579317145</v>
      </c>
      <c r="R31" s="50">
        <v>0.11056329347960064</v>
      </c>
      <c r="S31" s="50">
        <v>0.07235301368174535</v>
      </c>
      <c r="T31" s="50">
        <v>0.019105139898927648</v>
      </c>
      <c r="U31" s="51">
        <v>0.013681745346973992</v>
      </c>
      <c r="V31" s="59">
        <v>44</v>
      </c>
    </row>
    <row r="32" spans="1:22" s="37" customFormat="1" ht="15" customHeight="1">
      <c r="A32" s="73" t="s">
        <v>45</v>
      </c>
      <c r="B32" s="69">
        <v>715</v>
      </c>
      <c r="C32" s="60">
        <v>0.16643356643356644</v>
      </c>
      <c r="D32" s="50">
        <v>0.6181818181818182</v>
      </c>
      <c r="E32" s="61">
        <v>0.2153846153846154</v>
      </c>
      <c r="F32" s="50">
        <v>0.03076923076923077</v>
      </c>
      <c r="G32" s="50">
        <v>0.033566433566433566</v>
      </c>
      <c r="H32" s="50">
        <v>0.02097902097902098</v>
      </c>
      <c r="I32" s="50">
        <v>0.07132867132867132</v>
      </c>
      <c r="J32" s="50">
        <v>0.009790209790209791</v>
      </c>
      <c r="K32" s="50">
        <v>0.01818181818181818</v>
      </c>
      <c r="L32" s="50">
        <v>0.019580419580419582</v>
      </c>
      <c r="M32" s="50">
        <v>0.04195804195804196</v>
      </c>
      <c r="N32" s="50">
        <v>0.013986013986013986</v>
      </c>
      <c r="O32" s="50">
        <v>0.16363636363636364</v>
      </c>
      <c r="P32" s="50">
        <v>0.24755244755244754</v>
      </c>
      <c r="Q32" s="50">
        <v>0.11328671328671329</v>
      </c>
      <c r="R32" s="50">
        <v>0.12727272727272726</v>
      </c>
      <c r="S32" s="50">
        <v>0.06573426573426573</v>
      </c>
      <c r="T32" s="50">
        <v>0.013986013986013986</v>
      </c>
      <c r="U32" s="51">
        <v>0.008391608391608392</v>
      </c>
      <c r="V32" s="59">
        <v>49</v>
      </c>
    </row>
    <row r="33" spans="1:22" s="37" customFormat="1" ht="15" customHeight="1">
      <c r="A33" s="73" t="s">
        <v>20</v>
      </c>
      <c r="B33" s="69">
        <v>7593</v>
      </c>
      <c r="C33" s="60">
        <v>0.13051494797840116</v>
      </c>
      <c r="D33" s="50">
        <v>0.51244567364678</v>
      </c>
      <c r="E33" s="61">
        <v>0.3570393783748189</v>
      </c>
      <c r="F33" s="50">
        <v>0.03621756881338074</v>
      </c>
      <c r="G33" s="50">
        <v>0.026340050046095086</v>
      </c>
      <c r="H33" s="50">
        <v>0.01619913077834848</v>
      </c>
      <c r="I33" s="50">
        <v>0.04280258132490452</v>
      </c>
      <c r="J33" s="50">
        <v>0.00895561701567233</v>
      </c>
      <c r="K33" s="50">
        <v>0.01962333728434084</v>
      </c>
      <c r="L33" s="50">
        <v>0.016067430528118005</v>
      </c>
      <c r="M33" s="50">
        <v>0.041748979323060716</v>
      </c>
      <c r="N33" s="50">
        <v>0.041222178322138814</v>
      </c>
      <c r="O33" s="50">
        <v>0.13367575398393258</v>
      </c>
      <c r="P33" s="50">
        <v>0.1854339523245094</v>
      </c>
      <c r="Q33" s="50">
        <v>0.07467404188067957</v>
      </c>
      <c r="R33" s="50">
        <v>0.15026998551297246</v>
      </c>
      <c r="S33" s="50">
        <v>0.13222705123139733</v>
      </c>
      <c r="T33" s="50">
        <v>0.04622678783089688</v>
      </c>
      <c r="U33" s="51">
        <v>0.02831555379955222</v>
      </c>
      <c r="V33" s="59">
        <v>54</v>
      </c>
    </row>
    <row r="34" spans="1:22" s="37" customFormat="1" ht="15" customHeight="1">
      <c r="A34" s="73" t="s">
        <v>46</v>
      </c>
      <c r="B34" s="69">
        <v>20701</v>
      </c>
      <c r="C34" s="60">
        <v>0.1559344959180716</v>
      </c>
      <c r="D34" s="50">
        <v>0.586155258200087</v>
      </c>
      <c r="E34" s="61">
        <v>0.25791024588184147</v>
      </c>
      <c r="F34" s="50">
        <v>0.04709917395294913</v>
      </c>
      <c r="G34" s="50">
        <v>0.026568764793971307</v>
      </c>
      <c r="H34" s="50">
        <v>0.018163373750060382</v>
      </c>
      <c r="I34" s="50">
        <v>0.05328245012318245</v>
      </c>
      <c r="J34" s="50">
        <v>0.010820733297908313</v>
      </c>
      <c r="K34" s="50">
        <v>0.02449157045553355</v>
      </c>
      <c r="L34" s="50">
        <v>0.021206704990097098</v>
      </c>
      <c r="M34" s="50">
        <v>0.0545384280952611</v>
      </c>
      <c r="N34" s="50">
        <v>0.05207477899618376</v>
      </c>
      <c r="O34" s="50">
        <v>0.16530602386358148</v>
      </c>
      <c r="P34" s="50">
        <v>0.19453166513694992</v>
      </c>
      <c r="Q34" s="50">
        <v>0.07400608666248007</v>
      </c>
      <c r="R34" s="50">
        <v>0.11965605526303077</v>
      </c>
      <c r="S34" s="50">
        <v>0.09274914255349984</v>
      </c>
      <c r="T34" s="50">
        <v>0.028839186512728855</v>
      </c>
      <c r="U34" s="51">
        <v>0.016665861552582</v>
      </c>
      <c r="V34" s="59">
        <v>47</v>
      </c>
    </row>
    <row r="35" spans="1:22" s="37" customFormat="1" ht="15" customHeight="1">
      <c r="A35" s="73" t="s">
        <v>104</v>
      </c>
      <c r="B35" s="69">
        <v>602</v>
      </c>
      <c r="C35" s="60">
        <v>0.18272425249169436</v>
      </c>
      <c r="D35" s="50">
        <v>0.6112956810631229</v>
      </c>
      <c r="E35" s="61">
        <v>0.2059800664451827</v>
      </c>
      <c r="F35" s="50">
        <v>0.03156146179401993</v>
      </c>
      <c r="G35" s="50">
        <v>0.03156146179401993</v>
      </c>
      <c r="H35" s="50">
        <v>0.024916943521594685</v>
      </c>
      <c r="I35" s="50">
        <v>0.07807308970099668</v>
      </c>
      <c r="J35" s="50">
        <v>0.016611295681063124</v>
      </c>
      <c r="K35" s="50">
        <v>0.03156146179401993</v>
      </c>
      <c r="L35" s="50">
        <v>0.023255813953488372</v>
      </c>
      <c r="M35" s="50">
        <v>0.03488372093023256</v>
      </c>
      <c r="N35" s="50">
        <v>0.029900332225913623</v>
      </c>
      <c r="O35" s="50">
        <v>0.1744186046511628</v>
      </c>
      <c r="P35" s="50">
        <v>0.25249169435215946</v>
      </c>
      <c r="Q35" s="50">
        <v>0.06478405315614617</v>
      </c>
      <c r="R35" s="50">
        <v>0.09966777408637874</v>
      </c>
      <c r="S35" s="50">
        <v>0.09136212624584718</v>
      </c>
      <c r="T35" s="50">
        <v>0.013289036544850499</v>
      </c>
      <c r="U35" s="51">
        <v>0.0016611295681063123</v>
      </c>
      <c r="V35" s="59">
        <v>46</v>
      </c>
    </row>
    <row r="36" spans="1:22" s="37" customFormat="1" ht="15" customHeight="1">
      <c r="A36" s="73" t="s">
        <v>105</v>
      </c>
      <c r="B36" s="69">
        <v>1542</v>
      </c>
      <c r="C36" s="60">
        <v>0.14915693904020752</v>
      </c>
      <c r="D36" s="50">
        <v>0.6128404669260701</v>
      </c>
      <c r="E36" s="61">
        <v>0.23800259403372243</v>
      </c>
      <c r="F36" s="50">
        <v>0.04215304798962387</v>
      </c>
      <c r="G36" s="50">
        <v>0.029182879377431907</v>
      </c>
      <c r="H36" s="50">
        <v>0.019455252918287938</v>
      </c>
      <c r="I36" s="50">
        <v>0.05252918287937743</v>
      </c>
      <c r="J36" s="50">
        <v>0.005836575875486381</v>
      </c>
      <c r="K36" s="50">
        <v>0.02464332036316472</v>
      </c>
      <c r="L36" s="50">
        <v>0.01556420233463035</v>
      </c>
      <c r="M36" s="50">
        <v>0.029182879377431907</v>
      </c>
      <c r="N36" s="50">
        <v>0.031776913099870296</v>
      </c>
      <c r="O36" s="50">
        <v>0.1874189364461738</v>
      </c>
      <c r="P36" s="50">
        <v>0.2204928664072633</v>
      </c>
      <c r="Q36" s="50">
        <v>0.10376134889753567</v>
      </c>
      <c r="R36" s="50">
        <v>0.13878080415045396</v>
      </c>
      <c r="S36" s="50">
        <v>0.07717250324254216</v>
      </c>
      <c r="T36" s="50">
        <v>0.016861219195849545</v>
      </c>
      <c r="U36" s="51">
        <v>0.005188067444876783</v>
      </c>
      <c r="V36" s="59">
        <v>49</v>
      </c>
    </row>
    <row r="37" spans="1:22" s="37" customFormat="1" ht="15" customHeight="1">
      <c r="A37" s="73" t="s">
        <v>47</v>
      </c>
      <c r="B37" s="69">
        <v>3637</v>
      </c>
      <c r="C37" s="60">
        <v>0.16717074511960406</v>
      </c>
      <c r="D37" s="50">
        <v>0.6224910640637888</v>
      </c>
      <c r="E37" s="61">
        <v>0.2103381908166071</v>
      </c>
      <c r="F37" s="50">
        <v>0.056365136101182295</v>
      </c>
      <c r="G37" s="50">
        <v>0.027770140225460545</v>
      </c>
      <c r="H37" s="50">
        <v>0.01567225735496288</v>
      </c>
      <c r="I37" s="50">
        <v>0.05361561726697828</v>
      </c>
      <c r="J37" s="50">
        <v>0.013747594171020072</v>
      </c>
      <c r="K37" s="50">
        <v>0.02722023645861974</v>
      </c>
      <c r="L37" s="50">
        <v>0.02474566950783613</v>
      </c>
      <c r="M37" s="50">
        <v>0.0574649436348639</v>
      </c>
      <c r="N37" s="50">
        <v>0.04674182018146824</v>
      </c>
      <c r="O37" s="50">
        <v>0.18064338740720373</v>
      </c>
      <c r="P37" s="50">
        <v>0.2119879021171295</v>
      </c>
      <c r="Q37" s="50">
        <v>0.07368710475666758</v>
      </c>
      <c r="R37" s="50">
        <v>0.11163046466868298</v>
      </c>
      <c r="S37" s="50">
        <v>0.07093758592246358</v>
      </c>
      <c r="T37" s="50">
        <v>0.018146824305746493</v>
      </c>
      <c r="U37" s="51">
        <v>0.00962331591971405</v>
      </c>
      <c r="V37" s="59">
        <v>44</v>
      </c>
    </row>
    <row r="38" spans="1:22" s="37" customFormat="1" ht="15" customHeight="1">
      <c r="A38" s="73" t="s">
        <v>48</v>
      </c>
      <c r="B38" s="69">
        <v>1070</v>
      </c>
      <c r="C38" s="60">
        <v>0.14579439252336449</v>
      </c>
      <c r="D38" s="50">
        <v>0.6504672897196262</v>
      </c>
      <c r="E38" s="61">
        <v>0.20373831775700935</v>
      </c>
      <c r="F38" s="50">
        <v>0.048598130841121495</v>
      </c>
      <c r="G38" s="50">
        <v>0.016822429906542057</v>
      </c>
      <c r="H38" s="50">
        <v>0.018691588785046728</v>
      </c>
      <c r="I38" s="50">
        <v>0.05046728971962617</v>
      </c>
      <c r="J38" s="50">
        <v>0.011214953271028037</v>
      </c>
      <c r="K38" s="50">
        <v>0.02897196261682243</v>
      </c>
      <c r="L38" s="50">
        <v>0.025233644859813085</v>
      </c>
      <c r="M38" s="50">
        <v>0.0514018691588785</v>
      </c>
      <c r="N38" s="50">
        <v>0.052336448598130844</v>
      </c>
      <c r="O38" s="50">
        <v>0.16448598130841122</v>
      </c>
      <c r="P38" s="50">
        <v>0.2383177570093458</v>
      </c>
      <c r="Q38" s="50">
        <v>0.08971962616822429</v>
      </c>
      <c r="R38" s="50">
        <v>0.1252336448598131</v>
      </c>
      <c r="S38" s="50">
        <v>0.052336448598130844</v>
      </c>
      <c r="T38" s="50">
        <v>0.014953271028037384</v>
      </c>
      <c r="U38" s="51">
        <v>0.011214953271028037</v>
      </c>
      <c r="V38" s="59">
        <v>46</v>
      </c>
    </row>
    <row r="39" spans="1:22" s="37" customFormat="1" ht="15" customHeight="1">
      <c r="A39" s="73" t="s">
        <v>49</v>
      </c>
      <c r="B39" s="69">
        <v>189</v>
      </c>
      <c r="C39" s="60">
        <v>0.1693121693121693</v>
      </c>
      <c r="D39" s="50">
        <v>0.708994708994709</v>
      </c>
      <c r="E39" s="61">
        <v>0.12169312169312169</v>
      </c>
      <c r="F39" s="50">
        <v>0.06878306878306878</v>
      </c>
      <c r="G39" s="50">
        <v>0.026455026455026454</v>
      </c>
      <c r="H39" s="50">
        <v>0.010582010582010581</v>
      </c>
      <c r="I39" s="50">
        <v>0.047619047619047616</v>
      </c>
      <c r="J39" s="50">
        <v>0.015873015873015872</v>
      </c>
      <c r="K39" s="50">
        <v>0.026455026455026454</v>
      </c>
      <c r="L39" s="50">
        <v>0.010582010582010581</v>
      </c>
      <c r="M39" s="50">
        <v>0.015873015873015872</v>
      </c>
      <c r="N39" s="50">
        <v>0.06349206349206349</v>
      </c>
      <c r="O39" s="50">
        <v>0.19576719576719576</v>
      </c>
      <c r="P39" s="50">
        <v>0.2857142857142857</v>
      </c>
      <c r="Q39" s="50">
        <v>0.1111111111111111</v>
      </c>
      <c r="R39" s="50">
        <v>0.08465608465608465</v>
      </c>
      <c r="S39" s="50">
        <v>0.021164021164021163</v>
      </c>
      <c r="T39" s="50">
        <v>0.015873015873015872</v>
      </c>
      <c r="U39" s="51">
        <v>0</v>
      </c>
      <c r="V39" s="59">
        <v>46</v>
      </c>
    </row>
    <row r="40" spans="1:22" s="37" customFormat="1" ht="15" customHeight="1">
      <c r="A40" s="73" t="s">
        <v>21</v>
      </c>
      <c r="B40" s="69">
        <v>1079</v>
      </c>
      <c r="C40" s="60">
        <v>0.17330861909175163</v>
      </c>
      <c r="D40" s="50">
        <v>0.629286376274328</v>
      </c>
      <c r="E40" s="61">
        <v>0.1974050046339203</v>
      </c>
      <c r="F40" s="50">
        <v>0.05931417979610751</v>
      </c>
      <c r="G40" s="50">
        <v>0.026876737720111215</v>
      </c>
      <c r="H40" s="50">
        <v>0.015755329008341055</v>
      </c>
      <c r="I40" s="50">
        <v>0.05282669138090825</v>
      </c>
      <c r="J40" s="50">
        <v>0.018535681186283594</v>
      </c>
      <c r="K40" s="50">
        <v>0.025949953660797033</v>
      </c>
      <c r="L40" s="50">
        <v>0.017608897126969416</v>
      </c>
      <c r="M40" s="50">
        <v>0.047265987025023166</v>
      </c>
      <c r="N40" s="50">
        <v>0.04911955514365153</v>
      </c>
      <c r="O40" s="50">
        <v>0.16589434661723818</v>
      </c>
      <c r="P40" s="50">
        <v>0.24930491195551435</v>
      </c>
      <c r="Q40" s="50">
        <v>0.07414272474513438</v>
      </c>
      <c r="R40" s="50">
        <v>0.10287303058387395</v>
      </c>
      <c r="S40" s="50">
        <v>0.06765523632993513</v>
      </c>
      <c r="T40" s="50">
        <v>0.014828544949026877</v>
      </c>
      <c r="U40" s="51">
        <v>0.012048192771084338</v>
      </c>
      <c r="V40" s="59">
        <v>46</v>
      </c>
    </row>
    <row r="41" spans="1:22" s="37" customFormat="1" ht="15" customHeight="1">
      <c r="A41" s="73" t="s">
        <v>50</v>
      </c>
      <c r="B41" s="69">
        <v>470</v>
      </c>
      <c r="C41" s="60">
        <v>0.15106382978723404</v>
      </c>
      <c r="D41" s="50">
        <v>0.6510638297872341</v>
      </c>
      <c r="E41" s="61">
        <v>0.19787234042553192</v>
      </c>
      <c r="F41" s="50">
        <v>0.029787234042553193</v>
      </c>
      <c r="G41" s="50">
        <v>0.027659574468085105</v>
      </c>
      <c r="H41" s="50">
        <v>0.014893617021276596</v>
      </c>
      <c r="I41" s="50">
        <v>0.059574468085106386</v>
      </c>
      <c r="J41" s="50">
        <v>0.019148936170212766</v>
      </c>
      <c r="K41" s="50">
        <v>0.02553191489361702</v>
      </c>
      <c r="L41" s="50">
        <v>0.00851063829787234</v>
      </c>
      <c r="M41" s="50">
        <v>0.04468085106382979</v>
      </c>
      <c r="N41" s="50">
        <v>0.03404255319148936</v>
      </c>
      <c r="O41" s="50">
        <v>0.15106382978723404</v>
      </c>
      <c r="P41" s="50">
        <v>0.3</v>
      </c>
      <c r="Q41" s="50">
        <v>0.08723404255319149</v>
      </c>
      <c r="R41" s="50">
        <v>0.10425531914893617</v>
      </c>
      <c r="S41" s="50">
        <v>0.07659574468085106</v>
      </c>
      <c r="T41" s="50">
        <v>0.01276595744680851</v>
      </c>
      <c r="U41" s="51">
        <v>0.00425531914893617</v>
      </c>
      <c r="V41" s="59">
        <v>49</v>
      </c>
    </row>
    <row r="42" spans="1:22" s="37" customFormat="1" ht="15" customHeight="1">
      <c r="A42" s="73" t="s">
        <v>51</v>
      </c>
      <c r="B42" s="69">
        <v>590</v>
      </c>
      <c r="C42" s="60">
        <v>0.2288135593220339</v>
      </c>
      <c r="D42" s="50">
        <v>0.6152542372881356</v>
      </c>
      <c r="E42" s="61">
        <v>0.15593220338983052</v>
      </c>
      <c r="F42" s="50">
        <v>0.05084745762711865</v>
      </c>
      <c r="G42" s="50">
        <v>0.03389830508474576</v>
      </c>
      <c r="H42" s="50">
        <v>0.03728813559322034</v>
      </c>
      <c r="I42" s="50">
        <v>0.09152542372881356</v>
      </c>
      <c r="J42" s="50">
        <v>0.015254237288135594</v>
      </c>
      <c r="K42" s="50">
        <v>0.02711864406779661</v>
      </c>
      <c r="L42" s="50">
        <v>0.02711864406779661</v>
      </c>
      <c r="M42" s="50">
        <v>0.0288135593220339</v>
      </c>
      <c r="N42" s="50">
        <v>0.03389830508474576</v>
      </c>
      <c r="O42" s="50">
        <v>0.15593220338983052</v>
      </c>
      <c r="P42" s="50">
        <v>0.26101694915254237</v>
      </c>
      <c r="Q42" s="50">
        <v>0.08135593220338982</v>
      </c>
      <c r="R42" s="50">
        <v>0.1016949152542373</v>
      </c>
      <c r="S42" s="50">
        <v>0.04576271186440678</v>
      </c>
      <c r="T42" s="50">
        <v>0.006779661016949152</v>
      </c>
      <c r="U42" s="51">
        <v>0.001694915254237288</v>
      </c>
      <c r="V42" s="59">
        <v>44</v>
      </c>
    </row>
    <row r="43" spans="1:22" s="37" customFormat="1" ht="15" customHeight="1">
      <c r="A43" s="73" t="s">
        <v>52</v>
      </c>
      <c r="B43" s="69">
        <v>3323</v>
      </c>
      <c r="C43" s="60">
        <v>0.19139331928979839</v>
      </c>
      <c r="D43" s="50">
        <v>0.5913331327114053</v>
      </c>
      <c r="E43" s="61">
        <v>0.21727354799879628</v>
      </c>
      <c r="F43" s="50">
        <v>0.06409870598856456</v>
      </c>
      <c r="G43" s="50">
        <v>0.03370448390009028</v>
      </c>
      <c r="H43" s="50">
        <v>0.01685224195004514</v>
      </c>
      <c r="I43" s="50">
        <v>0.06500150466445982</v>
      </c>
      <c r="J43" s="50">
        <v>0.011736382786638579</v>
      </c>
      <c r="K43" s="50">
        <v>0.021667168221486607</v>
      </c>
      <c r="L43" s="50">
        <v>0.022569966897381884</v>
      </c>
      <c r="M43" s="50">
        <v>0.0586819139331929</v>
      </c>
      <c r="N43" s="50">
        <v>0.05236232320192597</v>
      </c>
      <c r="O43" s="50">
        <v>0.17393921155582306</v>
      </c>
      <c r="P43" s="50">
        <v>0.18808305747818235</v>
      </c>
      <c r="Q43" s="50">
        <v>0.07402949142341259</v>
      </c>
      <c r="R43" s="50">
        <v>0.09810412278061992</v>
      </c>
      <c r="S43" s="50">
        <v>0.08185374661450497</v>
      </c>
      <c r="T43" s="50">
        <v>0.0255792958170328</v>
      </c>
      <c r="U43" s="51">
        <v>0.011736382786638579</v>
      </c>
      <c r="V43" s="59">
        <v>43</v>
      </c>
    </row>
    <row r="44" spans="1:22" s="37" customFormat="1" ht="15" customHeight="1">
      <c r="A44" s="73" t="s">
        <v>53</v>
      </c>
      <c r="B44" s="69">
        <v>2196</v>
      </c>
      <c r="C44" s="60">
        <v>0.14754098360655737</v>
      </c>
      <c r="D44" s="50">
        <v>0.6056466302367942</v>
      </c>
      <c r="E44" s="61">
        <v>0.24681238615664844</v>
      </c>
      <c r="F44" s="50">
        <v>0.04143897996357013</v>
      </c>
      <c r="G44" s="50">
        <v>0.018670309653916212</v>
      </c>
      <c r="H44" s="50">
        <v>0.020036429872495445</v>
      </c>
      <c r="I44" s="50">
        <v>0.05418943533697632</v>
      </c>
      <c r="J44" s="50">
        <v>0.013205828779599272</v>
      </c>
      <c r="K44" s="50">
        <v>0.023679417122040074</v>
      </c>
      <c r="L44" s="50">
        <v>0.02413479052823315</v>
      </c>
      <c r="M44" s="50">
        <v>0.046903460837887066</v>
      </c>
      <c r="N44" s="50">
        <v>0.04234972677595628</v>
      </c>
      <c r="O44" s="50">
        <v>0.1493624772313297</v>
      </c>
      <c r="P44" s="50">
        <v>0.2185792349726776</v>
      </c>
      <c r="Q44" s="50">
        <v>0.10063752276867031</v>
      </c>
      <c r="R44" s="50">
        <v>0.14162112932604737</v>
      </c>
      <c r="S44" s="50">
        <v>0.08515482695810565</v>
      </c>
      <c r="T44" s="50">
        <v>0.012295081967213115</v>
      </c>
      <c r="U44" s="51">
        <v>0.007741347905282332</v>
      </c>
      <c r="V44" s="59">
        <v>50</v>
      </c>
    </row>
    <row r="45" spans="1:22" s="37" customFormat="1" ht="15" customHeight="1">
      <c r="A45" s="73" t="s">
        <v>23</v>
      </c>
      <c r="B45" s="69">
        <v>1335</v>
      </c>
      <c r="C45" s="60">
        <v>0.1760299625468165</v>
      </c>
      <c r="D45" s="50">
        <v>0.6307116104868914</v>
      </c>
      <c r="E45" s="61">
        <v>0.19325842696629214</v>
      </c>
      <c r="F45" s="50">
        <v>0.04119850187265917</v>
      </c>
      <c r="G45" s="50">
        <v>0.03146067415730337</v>
      </c>
      <c r="H45" s="50">
        <v>0.01947565543071161</v>
      </c>
      <c r="I45" s="50">
        <v>0.07191011235955057</v>
      </c>
      <c r="J45" s="50">
        <v>0.01198501872659176</v>
      </c>
      <c r="K45" s="50">
        <v>0.02546816479400749</v>
      </c>
      <c r="L45" s="50">
        <v>0.018726591760299626</v>
      </c>
      <c r="M45" s="50">
        <v>0.05393258426966292</v>
      </c>
      <c r="N45" s="50">
        <v>0.04269662921348315</v>
      </c>
      <c r="O45" s="50">
        <v>0.17827715355805243</v>
      </c>
      <c r="P45" s="50">
        <v>0.2389513108614232</v>
      </c>
      <c r="Q45" s="50">
        <v>0.07265917602996255</v>
      </c>
      <c r="R45" s="50">
        <v>0.11535580524344569</v>
      </c>
      <c r="S45" s="50">
        <v>0.052434456928838954</v>
      </c>
      <c r="T45" s="50">
        <v>0.01947565543071161</v>
      </c>
      <c r="U45" s="51">
        <v>0.00599250936329588</v>
      </c>
      <c r="V45" s="59">
        <v>45</v>
      </c>
    </row>
    <row r="46" spans="1:22" s="37" customFormat="1" ht="15" customHeight="1">
      <c r="A46" s="73" t="s">
        <v>24</v>
      </c>
      <c r="B46" s="69">
        <v>2743</v>
      </c>
      <c r="C46" s="60">
        <v>0.25300765585125773</v>
      </c>
      <c r="D46" s="50">
        <v>0.6383521691578563</v>
      </c>
      <c r="E46" s="61">
        <v>0.1086401749908859</v>
      </c>
      <c r="F46" s="50">
        <v>0.07510025519504193</v>
      </c>
      <c r="G46" s="50">
        <v>0.04921618665694495</v>
      </c>
      <c r="H46" s="50">
        <v>0.02989427633977397</v>
      </c>
      <c r="I46" s="50">
        <v>0.08275610645278891</v>
      </c>
      <c r="J46" s="50">
        <v>0.016040831206707983</v>
      </c>
      <c r="K46" s="50">
        <v>0.03135253372220197</v>
      </c>
      <c r="L46" s="50">
        <v>0.026248632883703972</v>
      </c>
      <c r="M46" s="50">
        <v>0.06416332482683193</v>
      </c>
      <c r="N46" s="50">
        <v>0.06051768137076194</v>
      </c>
      <c r="O46" s="50">
        <v>0.1975938753189938</v>
      </c>
      <c r="P46" s="50">
        <v>0.1986875683558148</v>
      </c>
      <c r="Q46" s="50">
        <v>0.05978855267954794</v>
      </c>
      <c r="R46" s="50">
        <v>0.06635071090047394</v>
      </c>
      <c r="S46" s="50">
        <v>0.034998177178271965</v>
      </c>
      <c r="T46" s="50">
        <v>0.005833029529711994</v>
      </c>
      <c r="U46" s="51">
        <v>0.0014582573824279985</v>
      </c>
      <c r="V46" s="59">
        <v>35</v>
      </c>
    </row>
    <row r="47" spans="1:22" s="37" customFormat="1" ht="15" customHeight="1">
      <c r="A47" s="73" t="s">
        <v>26</v>
      </c>
      <c r="B47" s="69">
        <v>1923</v>
      </c>
      <c r="C47" s="60">
        <v>0.2064482579303172</v>
      </c>
      <c r="D47" s="50">
        <v>0.6016640665626625</v>
      </c>
      <c r="E47" s="61">
        <v>0.1918876755070203</v>
      </c>
      <c r="F47" s="50">
        <v>0.06500260010400416</v>
      </c>
      <c r="G47" s="50">
        <v>0.044201768070722826</v>
      </c>
      <c r="H47" s="50">
        <v>0.02548101924076963</v>
      </c>
      <c r="I47" s="50">
        <v>0.059802392095683825</v>
      </c>
      <c r="J47" s="50">
        <v>0.011960478419136765</v>
      </c>
      <c r="K47" s="50">
        <v>0.0202808112324493</v>
      </c>
      <c r="L47" s="50">
        <v>0.0187207488299532</v>
      </c>
      <c r="M47" s="50">
        <v>0.056682267290691625</v>
      </c>
      <c r="N47" s="50">
        <v>0.056682267290691625</v>
      </c>
      <c r="O47" s="50">
        <v>0.18460738429537182</v>
      </c>
      <c r="P47" s="50">
        <v>0.19864794591783672</v>
      </c>
      <c r="Q47" s="50">
        <v>0.06604264170566823</v>
      </c>
      <c r="R47" s="50">
        <v>0.10556422256890276</v>
      </c>
      <c r="S47" s="50">
        <v>0.06968278731149245</v>
      </c>
      <c r="T47" s="50">
        <v>0.013000520020800831</v>
      </c>
      <c r="U47" s="51">
        <v>0.003640145605824233</v>
      </c>
      <c r="V47" s="59">
        <v>41</v>
      </c>
    </row>
    <row r="48" spans="1:22" s="37" customFormat="1" ht="15" customHeight="1">
      <c r="A48" s="73" t="s">
        <v>54</v>
      </c>
      <c r="B48" s="69">
        <v>4353</v>
      </c>
      <c r="C48" s="60">
        <v>0.16425453710085</v>
      </c>
      <c r="D48" s="50">
        <v>0.6317482196186538</v>
      </c>
      <c r="E48" s="61">
        <v>0.2039972432804962</v>
      </c>
      <c r="F48" s="50">
        <v>0.053756030323914544</v>
      </c>
      <c r="G48" s="50">
        <v>0.030553641167011255</v>
      </c>
      <c r="H48" s="50">
        <v>0.01722949689869056</v>
      </c>
      <c r="I48" s="50">
        <v>0.04985067769354468</v>
      </c>
      <c r="J48" s="50">
        <v>0.01286469101768895</v>
      </c>
      <c r="K48" s="50">
        <v>0.026648288536641397</v>
      </c>
      <c r="L48" s="50">
        <v>0.02343211578221916</v>
      </c>
      <c r="M48" s="50">
        <v>0.05260739719733517</v>
      </c>
      <c r="N48" s="50">
        <v>0.05352630369859867</v>
      </c>
      <c r="O48" s="50">
        <v>0.17528141511601195</v>
      </c>
      <c r="P48" s="50">
        <v>0.21961865380197565</v>
      </c>
      <c r="Q48" s="50">
        <v>0.08063404548587182</v>
      </c>
      <c r="R48" s="50">
        <v>0.10797151389846082</v>
      </c>
      <c r="S48" s="50">
        <v>0.06914771422007811</v>
      </c>
      <c r="T48" s="50">
        <v>0.018148403399954053</v>
      </c>
      <c r="U48" s="51">
        <v>0.008729611762003216</v>
      </c>
      <c r="V48" s="59">
        <v>45</v>
      </c>
    </row>
    <row r="49" spans="1:22" s="37" customFormat="1" ht="15" customHeight="1">
      <c r="A49" s="73" t="s">
        <v>55</v>
      </c>
      <c r="B49" s="69">
        <v>356</v>
      </c>
      <c r="C49" s="60">
        <v>0.14887640449438203</v>
      </c>
      <c r="D49" s="50">
        <v>0.5674157303370787</v>
      </c>
      <c r="E49" s="61">
        <v>0.28370786516853935</v>
      </c>
      <c r="F49" s="50">
        <v>0.056179775280898875</v>
      </c>
      <c r="G49" s="50">
        <v>0.02247191011235955</v>
      </c>
      <c r="H49" s="50">
        <v>0.02247191011235955</v>
      </c>
      <c r="I49" s="50">
        <v>0.042134831460674156</v>
      </c>
      <c r="J49" s="50">
        <v>0.0056179775280898875</v>
      </c>
      <c r="K49" s="50">
        <v>0.016853932584269662</v>
      </c>
      <c r="L49" s="50">
        <v>0.008426966292134831</v>
      </c>
      <c r="M49" s="50">
        <v>0.05337078651685393</v>
      </c>
      <c r="N49" s="50">
        <v>0.047752808988764044</v>
      </c>
      <c r="O49" s="50">
        <v>0.15730337078651685</v>
      </c>
      <c r="P49" s="50">
        <v>0.23314606741573032</v>
      </c>
      <c r="Q49" s="50">
        <v>0.05056179775280899</v>
      </c>
      <c r="R49" s="50">
        <v>0.13202247191011235</v>
      </c>
      <c r="S49" s="50">
        <v>0.09269662921348315</v>
      </c>
      <c r="T49" s="50">
        <v>0.03089887640449438</v>
      </c>
      <c r="U49" s="51">
        <v>0.028089887640449437</v>
      </c>
      <c r="V49" s="59">
        <v>48</v>
      </c>
    </row>
    <row r="50" spans="1:22" s="37" customFormat="1" ht="15" customHeight="1">
      <c r="A50" s="73" t="s">
        <v>34</v>
      </c>
      <c r="B50" s="69">
        <v>783</v>
      </c>
      <c r="C50" s="60">
        <v>0.12643678160919541</v>
      </c>
      <c r="D50" s="50">
        <v>0.6602809706257982</v>
      </c>
      <c r="E50" s="61">
        <v>0.21328224776500637</v>
      </c>
      <c r="F50" s="50">
        <v>0.04342273307790549</v>
      </c>
      <c r="G50" s="50">
        <v>0.021711366538952746</v>
      </c>
      <c r="H50" s="50">
        <v>0.01277139208173691</v>
      </c>
      <c r="I50" s="50">
        <v>0.037037037037037035</v>
      </c>
      <c r="J50" s="50">
        <v>0.011494252873563218</v>
      </c>
      <c r="K50" s="50">
        <v>0.02554278416347382</v>
      </c>
      <c r="L50" s="50">
        <v>0.022988505747126436</v>
      </c>
      <c r="M50" s="50">
        <v>0.04342273307790549</v>
      </c>
      <c r="N50" s="50">
        <v>0.038314176245210725</v>
      </c>
      <c r="O50" s="50">
        <v>0.1724137931034483</v>
      </c>
      <c r="P50" s="50">
        <v>0.25925925925925924</v>
      </c>
      <c r="Q50" s="50">
        <v>0.0983397190293742</v>
      </c>
      <c r="R50" s="50">
        <v>0.12388250319284802</v>
      </c>
      <c r="S50" s="50">
        <v>0.06641123882503193</v>
      </c>
      <c r="T50" s="50">
        <v>0.016602809706257982</v>
      </c>
      <c r="U50" s="51">
        <v>0.006385696040868455</v>
      </c>
      <c r="V50" s="59">
        <v>48</v>
      </c>
    </row>
    <row r="51" spans="1:22" s="37" customFormat="1" ht="15" customHeight="1">
      <c r="A51" s="73" t="s">
        <v>107</v>
      </c>
      <c r="B51" s="69">
        <v>8460</v>
      </c>
      <c r="C51" s="60">
        <v>0.1768321513002364</v>
      </c>
      <c r="D51" s="50">
        <v>0.5765957446808511</v>
      </c>
      <c r="E51" s="61">
        <v>0.24657210401891252</v>
      </c>
      <c r="F51" s="50">
        <v>0.05555555555555555</v>
      </c>
      <c r="G51" s="50">
        <v>0.03049645390070922</v>
      </c>
      <c r="H51" s="50">
        <v>0.019739952718676124</v>
      </c>
      <c r="I51" s="50">
        <v>0.05851063829787234</v>
      </c>
      <c r="J51" s="50">
        <v>0.012529550827423169</v>
      </c>
      <c r="K51" s="50">
        <v>0.025295508274231677</v>
      </c>
      <c r="L51" s="50">
        <v>0.02186761229314421</v>
      </c>
      <c r="M51" s="50">
        <v>0.04988179669030733</v>
      </c>
      <c r="N51" s="50">
        <v>0.04018912529550828</v>
      </c>
      <c r="O51" s="50">
        <v>0.16465721040189124</v>
      </c>
      <c r="P51" s="50">
        <v>0.19562647754137116</v>
      </c>
      <c r="Q51" s="50">
        <v>0.07907801418439717</v>
      </c>
      <c r="R51" s="50">
        <v>0.13534278959810875</v>
      </c>
      <c r="S51" s="50">
        <v>0.08274231678486997</v>
      </c>
      <c r="T51" s="50">
        <v>0.018557919621749408</v>
      </c>
      <c r="U51" s="51">
        <v>0.009929078014184398</v>
      </c>
      <c r="V51" s="59">
        <v>46</v>
      </c>
    </row>
    <row r="52" spans="1:22" s="37" customFormat="1" ht="15" customHeight="1">
      <c r="A52" s="73" t="s">
        <v>56</v>
      </c>
      <c r="B52" s="69">
        <v>196</v>
      </c>
      <c r="C52" s="60">
        <v>0.1989795918367347</v>
      </c>
      <c r="D52" s="50">
        <v>0.6224489795918368</v>
      </c>
      <c r="E52" s="61">
        <v>0.17857142857142858</v>
      </c>
      <c r="F52" s="50">
        <v>0.04081632653061224</v>
      </c>
      <c r="G52" s="50">
        <v>0.025510204081632654</v>
      </c>
      <c r="H52" s="50">
        <v>0.025510204081632654</v>
      </c>
      <c r="I52" s="50">
        <v>0.09693877551020408</v>
      </c>
      <c r="J52" s="50">
        <v>0.01020408163265306</v>
      </c>
      <c r="K52" s="50">
        <v>0.04081632653061224</v>
      </c>
      <c r="L52" s="50">
        <v>0.025510204081632654</v>
      </c>
      <c r="M52" s="50">
        <v>0.04081632653061224</v>
      </c>
      <c r="N52" s="50">
        <v>0.05102040816326531</v>
      </c>
      <c r="O52" s="50">
        <v>0.15816326530612246</v>
      </c>
      <c r="P52" s="50">
        <v>0.21428571428571427</v>
      </c>
      <c r="Q52" s="50">
        <v>0.09183673469387756</v>
      </c>
      <c r="R52" s="50">
        <v>0.08163265306122448</v>
      </c>
      <c r="S52" s="50">
        <v>0.07142857142857142</v>
      </c>
      <c r="T52" s="50">
        <v>0.015306122448979591</v>
      </c>
      <c r="U52" s="51">
        <v>0.01020408163265306</v>
      </c>
      <c r="V52" s="59">
        <v>43</v>
      </c>
    </row>
    <row r="53" spans="1:22" s="37" customFormat="1" ht="15" customHeight="1">
      <c r="A53" s="48"/>
      <c r="B53" s="56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22"/>
    </row>
    <row r="54" spans="1:22" s="37" customFormat="1" ht="15" customHeight="1">
      <c r="A54" s="48"/>
      <c r="B54" s="56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22"/>
    </row>
    <row r="55" spans="1:22" s="37" customFormat="1" ht="15" customHeight="1">
      <c r="A55" s="48"/>
      <c r="B55" s="56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22"/>
    </row>
    <row r="56" spans="2:22" s="37" customFormat="1" ht="15" customHeight="1">
      <c r="B56" s="44"/>
      <c r="C56" s="43"/>
      <c r="D56" s="43"/>
      <c r="E56" s="43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22"/>
    </row>
    <row r="57" spans="2:22" s="37" customFormat="1" ht="15" customHeight="1">
      <c r="B57" s="44"/>
      <c r="C57" s="43"/>
      <c r="D57" s="43"/>
      <c r="E57" s="43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22"/>
    </row>
    <row r="58" spans="2:22" s="37" customFormat="1" ht="15" customHeight="1">
      <c r="B58" s="44"/>
      <c r="C58" s="43"/>
      <c r="D58" s="43"/>
      <c r="E58" s="43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</row>
    <row r="59" spans="2:22" s="37" customFormat="1" ht="15" customHeight="1">
      <c r="B59" s="44"/>
      <c r="C59" s="43"/>
      <c r="D59" s="43"/>
      <c r="E59" s="43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</row>
    <row r="60" spans="2:22" s="37" customFormat="1" ht="15" customHeight="1">
      <c r="B60" s="44"/>
      <c r="C60" s="43"/>
      <c r="D60" s="43"/>
      <c r="E60" s="43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</row>
    <row r="61" spans="2:22" s="37" customFormat="1" ht="15" customHeight="1">
      <c r="B61" s="44"/>
      <c r="C61" s="43"/>
      <c r="D61" s="43"/>
      <c r="E61" s="43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</row>
    <row r="62" spans="2:22" s="37" customFormat="1" ht="15" customHeight="1">
      <c r="B62" s="44"/>
      <c r="C62" s="43"/>
      <c r="D62" s="43"/>
      <c r="E62" s="43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</row>
    <row r="63" spans="2:22" s="37" customFormat="1" ht="15" customHeight="1">
      <c r="B63" s="44"/>
      <c r="C63" s="43"/>
      <c r="D63" s="43"/>
      <c r="E63" s="43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</row>
    <row r="64" spans="2:22" s="37" customFormat="1" ht="15" customHeight="1">
      <c r="B64" s="44"/>
      <c r="C64" s="43"/>
      <c r="D64" s="43"/>
      <c r="E64" s="43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44"/>
      <c r="T64" s="44"/>
      <c r="U64" s="44"/>
      <c r="V64" s="44"/>
    </row>
    <row r="65" spans="2:22" s="37" customFormat="1" ht="15" customHeight="1">
      <c r="B65" s="44"/>
      <c r="C65" s="43"/>
      <c r="D65" s="43"/>
      <c r="E65" s="43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</row>
    <row r="66" spans="2:6" s="13" customFormat="1" ht="15" customHeight="1">
      <c r="B66" s="20"/>
      <c r="C66" s="20"/>
      <c r="D66" s="20"/>
      <c r="F66" s="20"/>
    </row>
    <row r="67" spans="2:6" s="13" customFormat="1" ht="15" customHeight="1">
      <c r="B67" s="20"/>
      <c r="C67" s="20"/>
      <c r="D67" s="20"/>
      <c r="F67" s="20"/>
    </row>
    <row r="68" spans="2:6" s="13" customFormat="1" ht="15" customHeight="1">
      <c r="B68" s="20"/>
      <c r="C68" s="20"/>
      <c r="D68" s="20"/>
      <c r="F68" s="20"/>
    </row>
    <row r="69" spans="1:7" s="13" customFormat="1" ht="12.75" customHeight="1">
      <c r="A69" s="22"/>
      <c r="B69" s="22"/>
      <c r="C69" s="22"/>
      <c r="D69" s="22"/>
      <c r="E69" s="22"/>
      <c r="F69" s="22"/>
      <c r="G69" s="22"/>
    </row>
    <row r="70" spans="1:7" s="13" customFormat="1" ht="12.75" customHeight="1">
      <c r="A70" s="22"/>
      <c r="B70" s="22"/>
      <c r="C70" s="22"/>
      <c r="D70" s="22"/>
      <c r="E70" s="22"/>
      <c r="F70" s="22"/>
      <c r="G70" s="22"/>
    </row>
    <row r="71" s="28" customFormat="1" ht="12">
      <c r="A71" s="40"/>
    </row>
    <row r="72" s="28" customFormat="1" ht="12"/>
    <row r="73" ht="15">
      <c r="A73" s="41"/>
    </row>
  </sheetData>
  <sheetProtection/>
  <hyperlinks>
    <hyperlink ref="G2" location="Nodiadau!A1" display="Nodiadau!A1"/>
    <hyperlink ref="A7" r:id="rId1" display="www.conwy.gov.uk/ystadegau"/>
    <hyperlink ref="A6" r:id="rId2" display="ebost: uned.ymchwil@conwy.gov.uk"/>
    <hyperlink ref="A12" r:id="rId3" display="http://www.nationalarchives.gov.uk/doc/open-government-licence/"/>
  </hyperlinks>
  <printOptions/>
  <pageMargins left="0.75" right="0.75" top="1" bottom="1" header="0.5" footer="0.5"/>
  <pageSetup horizontalDpi="600" verticalDpi="600" orientation="portrait" paperSize="9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Conwy County Borough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 Cyfrifiad prif ystadegau - strwythur oedran</dc:title>
  <dc:subject/>
  <dc:creator>Simon Jones</dc:creator>
  <cp:keywords/>
  <dc:description/>
  <cp:lastModifiedBy>Janine Edwards</cp:lastModifiedBy>
  <cp:lastPrinted>2013-02-04T13:26:20Z</cp:lastPrinted>
  <dcterms:created xsi:type="dcterms:W3CDTF">2013-01-30T09:17:41Z</dcterms:created>
  <dcterms:modified xsi:type="dcterms:W3CDTF">2013-04-10T15:41:14Z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