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105" windowWidth="18615" windowHeight="11760" activeTab="0"/>
  </bookViews>
  <sheets>
    <sheet name="Nodiadau" sheetId="1" r:id="rId1"/>
    <sheet name="Bwrdeistref Sirol" sheetId="2" r:id="rId2"/>
    <sheet name="Wardiau" sheetId="3" r:id="rId3"/>
    <sheet name="Wardiau (%)" sheetId="4" r:id="rId4"/>
    <sheet name="Cynghorau cymuned" sheetId="5" r:id="rId5"/>
    <sheet name="Cynghorau cymuned (%)" sheetId="6" r:id="rId6"/>
  </sheets>
  <definedNames>
    <definedName name="birth" localSheetId="1">'Bwrdeistref Sirol'!#REF!</definedName>
    <definedName name="birth" localSheetId="4">'Cynghorau cymuned'!#REF!</definedName>
    <definedName name="birth" localSheetId="5">'Cynghorau cymuned (%)'!#REF!</definedName>
    <definedName name="birth" localSheetId="2">'Wardiau'!#REF!</definedName>
    <definedName name="birth" localSheetId="3">'Wardiau (%)'!#REF!</definedName>
    <definedName name="change" localSheetId="1">'Bwrdeistref Sirol'!#REF!</definedName>
    <definedName name="change" localSheetId="4">'Cynghorau cymuned'!#REF!</definedName>
    <definedName name="change" localSheetId="5">'Cynghorau cymuned (%)'!#REF!</definedName>
    <definedName name="change" localSheetId="2">'Wardiau'!#REF!</definedName>
    <definedName name="change" localSheetId="3">'Wardiau (%)'!#REF!</definedName>
    <definedName name="ethnic" localSheetId="1">'Bwrdeistref Sirol'!#REF!</definedName>
    <definedName name="ethnic" localSheetId="4">'Cynghorau cymuned'!#REF!</definedName>
    <definedName name="ethnic" localSheetId="5">'Cynghorau cymuned (%)'!#REF!</definedName>
    <definedName name="ethnic" localSheetId="2">'Wardiau'!#REF!</definedName>
    <definedName name="ethnic" localSheetId="3">'Wardiau (%)'!#REF!</definedName>
    <definedName name="liv" localSheetId="1">'Bwrdeistref Sirol'!#REF!</definedName>
    <definedName name="liv" localSheetId="4">'Cynghorau cymuned'!#REF!</definedName>
    <definedName name="liv" localSheetId="5">'Cynghorau cymuned (%)'!#REF!</definedName>
    <definedName name="liv" localSheetId="2">'Wardiau'!#REF!</definedName>
    <definedName name="liv" localSheetId="3">'Wardiau (%)'!#REF!</definedName>
    <definedName name="marital" localSheetId="1">'Bwrdeistref Sirol'!#REF!</definedName>
    <definedName name="marital" localSheetId="4">'Cynghorau cymuned'!#REF!</definedName>
    <definedName name="marital" localSheetId="5">'Cynghorau cymuned (%)'!#REF!</definedName>
    <definedName name="marital" localSheetId="2">'Wardiau'!#REF!</definedName>
    <definedName name="marital" localSheetId="3">'Wardiau (%)'!#REF!</definedName>
    <definedName name="religion" localSheetId="1">'Bwrdeistref Sirol'!#REF!</definedName>
    <definedName name="religion" localSheetId="4">'Cynghorau cymuned'!#REF!</definedName>
    <definedName name="religion" localSheetId="5">'Cynghorau cymuned (%)'!#REF!</definedName>
    <definedName name="religion" localSheetId="2">'Wardiau'!#REF!</definedName>
    <definedName name="religion" localSheetId="3">'Wardiau (%)'!#REF!</definedName>
  </definedNames>
  <calcPr fullCalcOnLoad="1"/>
</workbook>
</file>

<file path=xl/sharedStrings.xml><?xml version="1.0" encoding="utf-8"?>
<sst xmlns="http://schemas.openxmlformats.org/spreadsheetml/2006/main" count="346" uniqueCount="113">
  <si>
    <t>Data</t>
  </si>
  <si>
    <t>http://www.nationalarchives.gov.uk/doc/open-government-licence/</t>
  </si>
  <si>
    <t>Conwy</t>
  </si>
  <si>
    <t>Abergele Pensarn</t>
  </si>
  <si>
    <t>Betws yn Rhos</t>
  </si>
  <si>
    <t>Betws-y-Coed</t>
  </si>
  <si>
    <t>Bryn</t>
  </si>
  <si>
    <t>Caerhun</t>
  </si>
  <si>
    <t>Capelulo</t>
  </si>
  <si>
    <t>Colwyn</t>
  </si>
  <si>
    <t>Craig-y-Don</t>
  </si>
  <si>
    <t>Crwst</t>
  </si>
  <si>
    <t>Deganwy</t>
  </si>
  <si>
    <t>Eglwysbach</t>
  </si>
  <si>
    <t>Eirias</t>
  </si>
  <si>
    <t>Gele</t>
  </si>
  <si>
    <t>Glyn</t>
  </si>
  <si>
    <t>Gogarth</t>
  </si>
  <si>
    <t>Gower</t>
  </si>
  <si>
    <t>Llanddulas</t>
  </si>
  <si>
    <t>Llandrillo yn Rhos</t>
  </si>
  <si>
    <t>Llangernyw</t>
  </si>
  <si>
    <t>Llansanffraid</t>
  </si>
  <si>
    <t>Llansannan</t>
  </si>
  <si>
    <t>Llysfaen</t>
  </si>
  <si>
    <t>Marl</t>
  </si>
  <si>
    <t>Mochdre</t>
  </si>
  <si>
    <t>Mostyn</t>
  </si>
  <si>
    <t>Pandy</t>
  </si>
  <si>
    <t>Pant-yr-afon/Penmaenan</t>
  </si>
  <si>
    <t>Penrhyn</t>
  </si>
  <si>
    <t>Pensarn</t>
  </si>
  <si>
    <t>Pentre Mawr</t>
  </si>
  <si>
    <t>Rhiw</t>
  </si>
  <si>
    <t>Trefriw</t>
  </si>
  <si>
    <t>Tudno</t>
  </si>
  <si>
    <t>Uwch Conwy</t>
  </si>
  <si>
    <t>Uwchaled</t>
  </si>
  <si>
    <t>Abergele</t>
  </si>
  <si>
    <t>Bro Garmon</t>
  </si>
  <si>
    <t>Bro Machno</t>
  </si>
  <si>
    <t>Capel Curig</t>
  </si>
  <si>
    <t>Cerrigydrudion</t>
  </si>
  <si>
    <t>Dolgarrog</t>
  </si>
  <si>
    <t>Dolwyddelan</t>
  </si>
  <si>
    <t>Henryd</t>
  </si>
  <si>
    <t>Llandudno</t>
  </si>
  <si>
    <t>Llanfairfechan</t>
  </si>
  <si>
    <t>Llanfihangel Glyn Myfyr</t>
  </si>
  <si>
    <t>Llangwm</t>
  </si>
  <si>
    <t>Llannefydd</t>
  </si>
  <si>
    <t>Llanrwst</t>
  </si>
  <si>
    <t>Llansanffraid Glan Conwy</t>
  </si>
  <si>
    <t>Penmaenmawr</t>
  </si>
  <si>
    <t>Pentrefoelas</t>
  </si>
  <si>
    <t>Ysbyty Ifan</t>
  </si>
  <si>
    <t>Llanfairtalhaearn</t>
  </si>
  <si>
    <t>Data Cyfrifiad 2011 i Fwrdeistref Sirol Conwy</t>
  </si>
  <si>
    <t>Diweddarwyd diwethaf 30 Ionawr 2013</t>
  </si>
  <si>
    <t>Cynhyrchwyd gan Uned Ymchwil a Gwybodaeth Corfforaethol, Cyngor Bwrdeistref Sirol Conwy.</t>
  </si>
  <si>
    <t>Am wybodaeth bellach - ffôn 01492 575291</t>
  </si>
  <si>
    <t>ebost: uned.ymchwil@conwy.gov.uk</t>
  </si>
  <si>
    <t>www.conwy.gov.uk/ystadegau</t>
  </si>
  <si>
    <r>
      <t xml:space="preserve">Ffynhonnell: </t>
    </r>
    <r>
      <rPr>
        <sz val="10"/>
        <rFont val="Arial"/>
        <family val="2"/>
      </rPr>
      <t>Swyddfa Ystadegau Cenedlaethol.  © Hawlfraint y Goron</t>
    </r>
  </si>
  <si>
    <t xml:space="preserve">Gellir defnyddio’r ystadegau hyn o dan delerau’r Drwydded Llywodraeth Agored. </t>
  </si>
  <si>
    <t>Nodiadau:</t>
  </si>
  <si>
    <t>Wardiau</t>
  </si>
  <si>
    <t>Wardiau (%)</t>
  </si>
  <si>
    <t>Bwrdeistref Sirol</t>
  </si>
  <si>
    <t>Cynghorau cymuned</t>
  </si>
  <si>
    <t>Cynghorau cymuned (%)</t>
  </si>
  <si>
    <t>Iechyd a darparu gofal di-dâl</t>
  </si>
  <si>
    <t>Yn ôl i daflen nodiadau</t>
  </si>
  <si>
    <t>2011 Cyfrifiad tabl KS301EW</t>
  </si>
  <si>
    <t>Bwrdeistref Sirol Conwy</t>
  </si>
  <si>
    <t>Cymru</t>
  </si>
  <si>
    <t>Cymru a Lloegr</t>
  </si>
  <si>
    <t>Pawb</t>
  </si>
  <si>
    <t>Gweithgareddau dydd i ddydd yn gyfyngedig iawn</t>
  </si>
  <si>
    <t>Gweithgareddau dydd i ddydd ychydig yn gyfyngedig</t>
  </si>
  <si>
    <t>Gweithgareddau dydd i ddydd ddim yn gyfyngedig</t>
  </si>
  <si>
    <t>16 i 64 oed</t>
  </si>
  <si>
    <t>Iechyd cyffredinol</t>
  </si>
  <si>
    <t>Iechyd da iawn</t>
  </si>
  <si>
    <t>Iechyd da</t>
  </si>
  <si>
    <t>Iechyd gweddol</t>
  </si>
  <si>
    <t>Iechyd gwael</t>
  </si>
  <si>
    <t>Iechyd gwael iawn</t>
  </si>
  <si>
    <t>Darparu gofal di-dâl</t>
  </si>
  <si>
    <t>Ddim yn darparu gofal di-dâl</t>
  </si>
  <si>
    <t>Darparu 1-19 awr o ofal di-dâl yr wythnos</t>
  </si>
  <si>
    <t>Darparu 20-49 awr o ofal di-dâl yr wythnos</t>
  </si>
  <si>
    <t>Darparu 50 awr neu fwy o ofal di-dâl yr wythnos</t>
  </si>
  <si>
    <t>Mae iechyd cyffredinol yn hunanasesiad o gyflwr iechyd cyffredinol unigolyn. Gofynnwyd i bobl asesu a oedd eu hiechyd yn dda iawn, yn dda, yn weddol, yn wael neu'n wael iawn. Nid yw'r asesiad hwn yn seiliedig ar iechyd unigolyn dros gyfnod penodol o amser.</t>
  </si>
  <si>
    <t>Salwch neu anabledd hir dymor</t>
  </si>
  <si>
    <t>Salwch neu anabledd hir dymor sy'n cyfyngu ar weithgareddau dyddiol unigolyn, ac sydd wedi para, neu'n debygol o bara, 12 mis o leiaf.  
Mae hyn yn cynnwys problemau sy'n gysylltiedig â henaint. Gofynnwyd i bobl asesu p'un a oedd salwch o'r fath yn cyfyngu ar eu gweithgareddau dyddiol i raddau helaeth neu i ryw raddau, neu nad oedd unrhyw gyfyngiad arnynt o gwbl.</t>
  </si>
  <si>
    <t>Y brif sylfaen boblogaeth ar gyfer allbynnau Cyfrifiad 2011 yw'r boblogaeth breswyl arferol ar ddiwrnod y cyfrifiad, 27 Mawrth 2011. Er bod y boblogaeth a gyfrifwyd yn cynnwys preswylwyr byrdymor nad ydynt yn dod o'r DU, caiff y boblogaeth hon ei dadansoddi ar wahân ac nid yw wedi'i chynnwys ym mhrif allbynnau Cyfrifiad 2011. Caiff yr holl allbynnau, oni nodir yn wahanol, eu cynhyrchu gan ddefnyddio preswylwyr arferol yn y DU yn unig.    
At ddibenion Cyfrifiad 2011, mae preswylydd arferol y DU yn cynnwys unrhyw un a oedd, ar ddiwrnod y cyfrifiad, yn y DU ac wedi aros neu'n bwriadu aros yn y DU am gyfnod o 12 mis neu fwy, neu â chyfeiriad parhaol yn y DU a'r tu allan i'r DU ac yn bwriadu aros y tu allan i'r DU am lai na 12 mis.</t>
  </si>
  <si>
    <t>Iechyd a darparu gofal di-dâl (%)</t>
  </si>
  <si>
    <t>Cyfrifiad 2011 ar ardaloedd cyngor cymuned ym Mwrdeistref Sirol Conwy</t>
  </si>
  <si>
    <t>Cyfrifiad 2011 ar gyfer wardiau (dosbarthau etholiadal) ym Mwrdeistref Sirol Conwy</t>
  </si>
  <si>
    <t>Gweithgareddau dydd i ddydd</t>
  </si>
  <si>
    <t>Ddim yn gyfyngedig</t>
  </si>
  <si>
    <t>Ychydig yn gyfyngedig</t>
  </si>
  <si>
    <t>Yn gyfyngedig iawn</t>
  </si>
  <si>
    <t>Pawb 16 i 64 oed</t>
  </si>
  <si>
    <t>Cymru &amp; Lloegr</t>
  </si>
  <si>
    <t xml:space="preserve">Bae Cinmel </t>
  </si>
  <si>
    <t>Tywyn</t>
  </si>
  <si>
    <t>Bae Colwyn</t>
  </si>
  <si>
    <t>Llanddoged a Maenan</t>
  </si>
  <si>
    <t>Llanddulas a Rhyd-y-Foel</t>
  </si>
  <si>
    <t>Hen Golwyn</t>
  </si>
  <si>
    <t>Tywyn &amp; Bae Cinmel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</si>
</sst>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_-* #,##0.0_-;\-* #,##0.0_-;_-* &quot;-&quot;??_-;_-@_-"/>
    <numFmt numFmtId="169" formatCode="_-* #,##0_-;\-* #,##0_-;_-* &quot;-&quot;??_-;_-@_-"/>
    <numFmt numFmtId="170" formatCode="0.000"/>
    <numFmt numFmtId="171" formatCode="0.0"/>
    <numFmt numFmtId="172" formatCode="#,##0.0"/>
    <numFmt numFmtId="173" formatCode="_ * #,##0_)_£_ ;_ * \(#,##0\)_£_ ;_ * &quot;-&quot;??_)_£_ ;_ @_ "/>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8"/>
      <name val="Arial"/>
      <family val="2"/>
    </font>
    <font>
      <sz val="8"/>
      <name val="Arial"/>
      <family val="2"/>
    </font>
    <font>
      <b/>
      <sz val="18"/>
      <color indexed="56"/>
      <name val="Cambria"/>
      <family val="2"/>
    </font>
    <font>
      <b/>
      <sz val="11"/>
      <color indexed="8"/>
      <name val="Calibri"/>
      <family val="2"/>
    </font>
    <font>
      <b/>
      <sz val="10"/>
      <name val="Arial"/>
      <family val="2"/>
    </font>
    <font>
      <sz val="11"/>
      <color indexed="10"/>
      <name val="Calibri"/>
      <family val="2"/>
    </font>
    <font>
      <b/>
      <sz val="16"/>
      <name val="Arial"/>
      <family val="2"/>
    </font>
    <font>
      <b/>
      <sz val="12"/>
      <name val="Arial"/>
      <family val="2"/>
    </font>
    <font>
      <b/>
      <u val="single"/>
      <sz val="12"/>
      <color indexed="12"/>
      <name val="Arial"/>
      <family val="2"/>
    </font>
    <font>
      <sz val="14"/>
      <name val="Arial"/>
      <family val="2"/>
    </font>
    <font>
      <i/>
      <sz val="10"/>
      <name val="Arial"/>
      <family val="2"/>
    </font>
    <font>
      <sz val="9"/>
      <name val="Arial"/>
      <family val="2"/>
    </font>
    <font>
      <b/>
      <sz val="10"/>
      <color indexed="8"/>
      <name val="Arial"/>
      <family val="2"/>
    </font>
    <font>
      <sz val="10"/>
      <color indexed="8"/>
      <name val="Arial"/>
      <family val="2"/>
    </font>
    <font>
      <b/>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1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thin"/>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16" fillId="0" borderId="0">
      <alignment/>
      <protection/>
    </xf>
    <xf numFmtId="0" fontId="16" fillId="0" borderId="0">
      <alignment/>
      <protection/>
    </xf>
    <xf numFmtId="0" fontId="1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lignment horizontal="left"/>
      <protection/>
    </xf>
    <xf numFmtId="0" fontId="19" fillId="0" borderId="0">
      <alignment horizontal="left"/>
      <protection/>
    </xf>
    <xf numFmtId="0" fontId="19" fillId="0" borderId="0">
      <alignment horizontal="center" vertical="center" wrapText="1"/>
      <protection/>
    </xf>
    <xf numFmtId="0" fontId="19" fillId="0" borderId="0">
      <alignment horizontal="left" vertical="center" wrapText="1"/>
      <protection/>
    </xf>
    <xf numFmtId="0" fontId="19" fillId="0" borderId="0">
      <alignment horizontal="right"/>
      <protection/>
    </xf>
    <xf numFmtId="0" fontId="20" fillId="0" borderId="0" applyNumberFormat="0" applyFill="0" applyBorder="0" applyAlignment="0" applyProtection="0"/>
    <xf numFmtId="0" fontId="21" fillId="0" borderId="9" applyNumberFormat="0" applyFill="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cellStyleXfs>
  <cellXfs count="80">
    <xf numFmtId="0" fontId="0" fillId="0" borderId="0" xfId="0" applyAlignment="1">
      <alignment/>
    </xf>
    <xf numFmtId="0" fontId="24" fillId="0" borderId="0" xfId="0" applyFont="1" applyAlignment="1">
      <alignment/>
    </xf>
    <xf numFmtId="0" fontId="25" fillId="0" borderId="0" xfId="0" applyFont="1" applyAlignment="1">
      <alignment/>
    </xf>
    <xf numFmtId="0" fontId="26" fillId="0" borderId="0" xfId="53" applyFont="1" applyAlignment="1">
      <alignment horizontal="right"/>
    </xf>
    <xf numFmtId="0" fontId="26" fillId="0" borderId="0" xfId="53" applyFont="1" applyAlignment="1">
      <alignment/>
    </xf>
    <xf numFmtId="0" fontId="0" fillId="0" borderId="0" xfId="0" applyFont="1" applyAlignment="1">
      <alignment/>
    </xf>
    <xf numFmtId="0" fontId="0" fillId="0" borderId="0" xfId="0" applyFont="1" applyAlignment="1">
      <alignment/>
    </xf>
    <xf numFmtId="0" fontId="12" fillId="0" borderId="0" xfId="53" applyAlignment="1">
      <alignment/>
    </xf>
    <xf numFmtId="0" fontId="0" fillId="0" borderId="0" xfId="0" applyFont="1" applyAlignment="1">
      <alignment horizontal="left" wrapText="1"/>
    </xf>
    <xf numFmtId="0" fontId="28" fillId="0" borderId="0" xfId="0" applyFont="1" applyAlignment="1">
      <alignment/>
    </xf>
    <xf numFmtId="0" fontId="29" fillId="0" borderId="0" xfId="0" applyFont="1" applyAlignment="1">
      <alignment horizontal="left" wrapText="1"/>
    </xf>
    <xf numFmtId="0" fontId="0" fillId="0" borderId="0" xfId="0" applyAlignment="1">
      <alignment horizontal="left" wrapText="1"/>
    </xf>
    <xf numFmtId="0" fontId="0" fillId="0" borderId="0" xfId="0" applyFont="1" applyAlignment="1">
      <alignment vertical="center"/>
    </xf>
    <xf numFmtId="0" fontId="12" fillId="0" borderId="0" xfId="53" applyAlignment="1">
      <alignment vertical="center"/>
    </xf>
    <xf numFmtId="0" fontId="25" fillId="0" borderId="0" xfId="0" applyFont="1" applyAlignment="1">
      <alignment vertical="center"/>
    </xf>
    <xf numFmtId="0" fontId="26" fillId="0" borderId="0" xfId="53" applyFont="1" applyAlignment="1">
      <alignment horizontal="left" vertical="center"/>
    </xf>
    <xf numFmtId="0" fontId="27" fillId="0" borderId="0" xfId="0" applyFont="1" applyAlignment="1">
      <alignment vertical="center"/>
    </xf>
    <xf numFmtId="0" fontId="0" fillId="0" borderId="0" xfId="0" applyFont="1" applyAlignment="1">
      <alignment horizontal="left" vertical="center"/>
    </xf>
    <xf numFmtId="0" fontId="28" fillId="0" borderId="0" xfId="0" applyFont="1" applyAlignment="1">
      <alignment vertical="center" wrapText="1"/>
    </xf>
    <xf numFmtId="0" fontId="26" fillId="0" borderId="0" xfId="53" applyFont="1" applyAlignment="1">
      <alignment vertical="center"/>
    </xf>
    <xf numFmtId="0" fontId="22" fillId="0" borderId="10" xfId="0" applyFont="1" applyFill="1" applyBorder="1" applyAlignment="1">
      <alignment horizontal="right" vertical="center" wrapText="1"/>
    </xf>
    <xf numFmtId="0" fontId="0" fillId="0" borderId="0" xfId="0" applyAlignment="1">
      <alignment vertical="center"/>
    </xf>
    <xf numFmtId="0" fontId="30" fillId="0" borderId="0" xfId="59" applyFont="1" applyAlignment="1">
      <alignment horizontal="left" vertical="center" wrapText="1"/>
      <protection/>
    </xf>
    <xf numFmtId="3" fontId="31" fillId="0" borderId="11" xfId="59" applyNumberFormat="1" applyFont="1" applyFill="1" applyBorder="1" applyAlignment="1">
      <alignment vertical="center"/>
      <protection/>
    </xf>
    <xf numFmtId="3" fontId="31" fillId="0" borderId="12" xfId="59" applyNumberFormat="1" applyFont="1" applyFill="1" applyBorder="1" applyAlignment="1">
      <alignment vertical="center"/>
      <protection/>
    </xf>
    <xf numFmtId="0" fontId="0" fillId="0" borderId="13" xfId="0" applyFont="1" applyFill="1" applyBorder="1" applyAlignment="1">
      <alignment horizontal="right" vertical="center" wrapText="1"/>
    </xf>
    <xf numFmtId="0" fontId="31" fillId="0" borderId="0" xfId="59" applyFont="1" applyAlignment="1">
      <alignment horizontal="left" vertical="center" wrapText="1"/>
      <protection/>
    </xf>
    <xf numFmtId="167" fontId="0" fillId="0" borderId="13" xfId="62" applyNumberFormat="1" applyFont="1" applyFill="1" applyBorder="1" applyAlignment="1">
      <alignment horizontal="right" vertical="center" wrapText="1"/>
    </xf>
    <xf numFmtId="0" fontId="29" fillId="0" borderId="0" xfId="0" applyFont="1" applyAlignment="1">
      <alignment vertical="center"/>
    </xf>
    <xf numFmtId="0" fontId="0" fillId="0" borderId="14" xfId="0" applyFont="1" applyFill="1" applyBorder="1" applyAlignment="1">
      <alignment horizontal="right" vertical="center" wrapText="1"/>
    </xf>
    <xf numFmtId="3" fontId="31" fillId="0" borderId="0" xfId="59" applyNumberFormat="1" applyFont="1" applyFill="1" applyBorder="1" applyAlignment="1">
      <alignment vertical="center"/>
      <protection/>
    </xf>
    <xf numFmtId="0" fontId="0" fillId="0" borderId="12" xfId="0" applyBorder="1" applyAlignment="1">
      <alignment vertical="center"/>
    </xf>
    <xf numFmtId="0" fontId="30" fillId="0" borderId="0" xfId="59" applyFont="1" applyAlignment="1">
      <alignment vertical="center" wrapText="1"/>
      <protection/>
    </xf>
    <xf numFmtId="0" fontId="30" fillId="0" borderId="12" xfId="59" applyFont="1" applyBorder="1" applyAlignment="1">
      <alignment vertical="center" wrapText="1"/>
      <protection/>
    </xf>
    <xf numFmtId="0" fontId="30" fillId="0" borderId="0" xfId="59" applyFont="1" applyFill="1" applyBorder="1" applyAlignment="1">
      <alignment horizontal="left" vertical="center" wrapText="1"/>
      <protection/>
    </xf>
    <xf numFmtId="0" fontId="1" fillId="0" borderId="0" xfId="58" applyFont="1" applyAlignment="1">
      <alignment horizontal="right" vertical="center" wrapText="1"/>
      <protection/>
    </xf>
    <xf numFmtId="3" fontId="21" fillId="0" borderId="0" xfId="58" applyNumberFormat="1" applyFont="1" applyAlignment="1">
      <alignment vertical="center"/>
      <protection/>
    </xf>
    <xf numFmtId="0" fontId="32" fillId="0" borderId="0" xfId="58" applyFont="1" applyAlignment="1">
      <alignment wrapText="1"/>
      <protection/>
    </xf>
    <xf numFmtId="0" fontId="29" fillId="0" borderId="0" xfId="58" applyFont="1" applyAlignment="1">
      <alignment wrapText="1"/>
      <protection/>
    </xf>
    <xf numFmtId="0" fontId="29" fillId="0" borderId="0" xfId="58" applyNumberFormat="1" applyFont="1" applyAlignment="1">
      <alignment wrapText="1"/>
      <protection/>
    </xf>
    <xf numFmtId="0" fontId="0" fillId="0" borderId="0" xfId="0" applyFont="1" applyBorder="1" applyAlignment="1">
      <alignment vertical="center"/>
    </xf>
    <xf numFmtId="0" fontId="0" fillId="0" borderId="0" xfId="0" applyBorder="1" applyAlignment="1">
      <alignment vertical="center"/>
    </xf>
    <xf numFmtId="0" fontId="31" fillId="0" borderId="10" xfId="59" applyFont="1" applyBorder="1" applyAlignment="1">
      <alignment horizontal="center" vertical="center" wrapText="1"/>
      <protection/>
    </xf>
    <xf numFmtId="0" fontId="22" fillId="0" borderId="0" xfId="0" applyFont="1" applyFill="1" applyBorder="1" applyAlignment="1">
      <alignment vertical="center" wrapText="1"/>
    </xf>
    <xf numFmtId="49" fontId="0" fillId="0" borderId="0" xfId="0" applyNumberFormat="1" applyAlignment="1">
      <alignment wrapText="1"/>
    </xf>
    <xf numFmtId="3" fontId="31" fillId="0" borderId="15" xfId="59" applyNumberFormat="1" applyFont="1" applyFill="1" applyBorder="1" applyAlignment="1">
      <alignment vertical="center"/>
      <protection/>
    </xf>
    <xf numFmtId="0" fontId="31" fillId="0" borderId="16" xfId="59" applyFont="1" applyBorder="1" applyAlignment="1">
      <alignment horizontal="center" vertical="center" wrapText="1"/>
      <protection/>
    </xf>
    <xf numFmtId="0" fontId="31" fillId="0" borderId="17" xfId="59" applyFont="1" applyBorder="1" applyAlignment="1">
      <alignment horizontal="center" vertical="center" wrapText="1"/>
      <protection/>
    </xf>
    <xf numFmtId="3" fontId="31" fillId="0" borderId="13" xfId="59" applyNumberFormat="1" applyFont="1" applyFill="1" applyBorder="1" applyAlignment="1">
      <alignment vertical="center"/>
      <protection/>
    </xf>
    <xf numFmtId="0" fontId="0" fillId="0" borderId="10" xfId="0" applyFont="1" applyBorder="1" applyAlignment="1">
      <alignment vertical="center"/>
    </xf>
    <xf numFmtId="0" fontId="31" fillId="0" borderId="18" xfId="59" applyFont="1" applyBorder="1" applyAlignment="1">
      <alignment horizontal="center" vertical="center" wrapText="1"/>
      <protection/>
    </xf>
    <xf numFmtId="0" fontId="31" fillId="0" borderId="19" xfId="59" applyFont="1" applyBorder="1" applyAlignment="1">
      <alignment horizontal="center" vertical="center" wrapText="1"/>
      <protection/>
    </xf>
    <xf numFmtId="3" fontId="31" fillId="0" borderId="20" xfId="59" applyNumberFormat="1" applyFont="1" applyFill="1" applyBorder="1" applyAlignment="1">
      <alignment vertical="center"/>
      <protection/>
    </xf>
    <xf numFmtId="3" fontId="31" fillId="0" borderId="21" xfId="59" applyNumberFormat="1" applyFont="1" applyFill="1" applyBorder="1" applyAlignment="1">
      <alignment vertical="center"/>
      <protection/>
    </xf>
    <xf numFmtId="167" fontId="31" fillId="0" borderId="0" xfId="62" applyNumberFormat="1" applyFont="1" applyBorder="1" applyAlignment="1">
      <alignment vertical="center"/>
    </xf>
    <xf numFmtId="167" fontId="31" fillId="0" borderId="20" xfId="62" applyNumberFormat="1" applyFont="1" applyBorder="1" applyAlignment="1">
      <alignment vertical="center"/>
    </xf>
    <xf numFmtId="167" fontId="31" fillId="0" borderId="13" xfId="62" applyNumberFormat="1" applyFont="1" applyBorder="1" applyAlignment="1">
      <alignment vertical="center"/>
    </xf>
    <xf numFmtId="3" fontId="0" fillId="0" borderId="0" xfId="0" applyNumberFormat="1" applyAlignment="1">
      <alignment vertical="center"/>
    </xf>
    <xf numFmtId="167" fontId="31" fillId="0" borderId="21" xfId="62" applyNumberFormat="1" applyFont="1" applyBorder="1" applyAlignment="1">
      <alignment vertical="center"/>
    </xf>
    <xf numFmtId="0" fontId="25" fillId="0" borderId="0" xfId="58" applyFont="1" applyAlignment="1">
      <alignment wrapText="1"/>
      <protection/>
    </xf>
    <xf numFmtId="49" fontId="0" fillId="0" borderId="0" xfId="0" applyNumberFormat="1" applyFont="1" applyAlignment="1">
      <alignment wrapText="1"/>
    </xf>
    <xf numFmtId="0" fontId="0" fillId="0" borderId="13" xfId="0" applyBorder="1" applyAlignment="1">
      <alignment/>
    </xf>
    <xf numFmtId="0" fontId="22" fillId="0" borderId="0" xfId="0" applyFont="1" applyAlignment="1">
      <alignment horizontal="left"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30" fillId="0" borderId="20" xfId="59" applyFont="1" applyFill="1" applyBorder="1" applyAlignment="1">
      <alignment horizontal="center" vertical="center" wrapText="1"/>
      <protection/>
    </xf>
    <xf numFmtId="0" fontId="30" fillId="0" borderId="0" xfId="59" applyFont="1" applyFill="1" applyBorder="1" applyAlignment="1">
      <alignment horizontal="center" vertical="center" wrapText="1"/>
      <protection/>
    </xf>
    <xf numFmtId="0" fontId="30" fillId="0" borderId="13" xfId="59" applyFont="1" applyFill="1" applyBorder="1" applyAlignment="1">
      <alignment horizontal="center" vertical="center" wrapText="1"/>
      <protection/>
    </xf>
    <xf numFmtId="0" fontId="22" fillId="0" borderId="1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30" fillId="0" borderId="12" xfId="59" applyFont="1" applyBorder="1" applyAlignment="1">
      <alignment horizontal="center" vertical="center" wrapText="1"/>
      <protection/>
    </xf>
    <xf numFmtId="0" fontId="30" fillId="0" borderId="0" xfId="59" applyFont="1" applyBorder="1" applyAlignment="1">
      <alignment horizontal="center" vertical="center" wrapText="1"/>
      <protection/>
    </xf>
    <xf numFmtId="0" fontId="30" fillId="0" borderId="13" xfId="59" applyFont="1" applyBorder="1" applyAlignment="1">
      <alignment horizontal="center" vertical="center" wrapText="1"/>
      <protection/>
    </xf>
    <xf numFmtId="0" fontId="30" fillId="0" borderId="12" xfId="59" applyFont="1" applyBorder="1" applyAlignment="1">
      <alignment horizontal="center" vertical="center" wrapText="1"/>
      <protection/>
    </xf>
    <xf numFmtId="0" fontId="30" fillId="0" borderId="0" xfId="59" applyFont="1" applyBorder="1" applyAlignment="1">
      <alignment horizontal="center" vertical="center" wrapText="1"/>
      <protection/>
    </xf>
    <xf numFmtId="0" fontId="30" fillId="0" borderId="15" xfId="59" applyFont="1" applyBorder="1" applyAlignment="1">
      <alignment horizontal="center" vertical="center" wrapText="1"/>
      <protection/>
    </xf>
    <xf numFmtId="0" fontId="30" fillId="0" borderId="22" xfId="59" applyFont="1" applyBorder="1" applyAlignment="1">
      <alignment horizontal="center" vertical="center" wrapText="1"/>
      <protection/>
    </xf>
    <xf numFmtId="0" fontId="30" fillId="0" borderId="20" xfId="59" applyFont="1" applyBorder="1" applyAlignment="1">
      <alignment horizontal="center" vertical="center" wrapText="1"/>
      <protection/>
    </xf>
    <xf numFmtId="0" fontId="30" fillId="0" borderId="21" xfId="59" applyFont="1" applyBorder="1" applyAlignment="1">
      <alignment horizontal="center"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Health &amp; unpaid care" xfId="58"/>
    <cellStyle name="Normal_Population structure" xfId="59"/>
    <cellStyle name="Note" xfId="60"/>
    <cellStyle name="Output" xfId="61"/>
    <cellStyle name="Percent" xfId="62"/>
    <cellStyle name="Style1" xfId="63"/>
    <cellStyle name="Style2" xfId="64"/>
    <cellStyle name="Style3" xfId="65"/>
    <cellStyle name="Style4" xfId="66"/>
    <cellStyle name="Style5" xfId="67"/>
    <cellStyle name="Title" xfId="68"/>
    <cellStyle name="Total" xfId="69"/>
    <cellStyle name="Untitled1" xfId="70"/>
    <cellStyle name="Untitled2"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409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3409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3409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3409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3409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3409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3409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3409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9" name="TextBox 9"/>
        <xdr:cNvSpPr txBox="1">
          <a:spLocks noChangeArrowheads="1"/>
        </xdr:cNvSpPr>
      </xdr:nvSpPr>
      <xdr:spPr>
        <a:xfrm>
          <a:off x="3409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0" name="TextBox 10"/>
        <xdr:cNvSpPr txBox="1">
          <a:spLocks noChangeArrowheads="1"/>
        </xdr:cNvSpPr>
      </xdr:nvSpPr>
      <xdr:spPr>
        <a:xfrm>
          <a:off x="3409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1" name="TextBox 11"/>
        <xdr:cNvSpPr txBox="1">
          <a:spLocks noChangeArrowheads="1"/>
        </xdr:cNvSpPr>
      </xdr:nvSpPr>
      <xdr:spPr>
        <a:xfrm>
          <a:off x="3409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2" name="TextBox 12"/>
        <xdr:cNvSpPr txBox="1">
          <a:spLocks noChangeArrowheads="1"/>
        </xdr:cNvSpPr>
      </xdr:nvSpPr>
      <xdr:spPr>
        <a:xfrm>
          <a:off x="3409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3" name="TextBox 13"/>
        <xdr:cNvSpPr txBox="1">
          <a:spLocks noChangeArrowheads="1"/>
        </xdr:cNvSpPr>
      </xdr:nvSpPr>
      <xdr:spPr>
        <a:xfrm>
          <a:off x="3409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4" name="TextBox 1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5" name="TextBox 1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6" name="TextBox 1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7" name="TextBox 17"/>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8" name="TextBox 18"/>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9" name="TextBox 19"/>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0" name="TextBox 20"/>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1" name="TextBox 2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2" name="TextBox 2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3" name="TextBox 23"/>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4" name="TextBox 2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5" name="TextBox 2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6" name="TextBox 2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1431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4" name="TextBox 1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5" name="TextBox 1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6" name="TextBox 1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7" name="TextBox 17"/>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8" name="TextBox 18"/>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9" name="TextBox 19"/>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0" name="TextBox 20"/>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1" name="TextBox 21"/>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2" name="TextBox 22"/>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3" name="TextBox 23"/>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4" name="TextBox 24"/>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5" name="TextBox 25"/>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6" name="TextBox 26"/>
        <xdr:cNvSpPr txBox="1">
          <a:spLocks noChangeArrowheads="1"/>
        </xdr:cNvSpPr>
      </xdr:nvSpPr>
      <xdr:spPr>
        <a:xfrm>
          <a:off x="21336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9" name="TextBox 9"/>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0" name="TextBox 10"/>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1" name="TextBox 11"/>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2" name="TextBox 12"/>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3" name="TextBox 13"/>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4" name="TextBox 14"/>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5" name="TextBox 15"/>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6" name="TextBox 16"/>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7" name="TextBox 17"/>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8" name="TextBox 18"/>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9" name="TextBox 19"/>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0" name="TextBox 20"/>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1" name="TextBox 21"/>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2" name="TextBox 22"/>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3" name="TextBox 23"/>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4" name="TextBox 24"/>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5" name="TextBox 25"/>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6" name="TextBox 26"/>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7" name="TextBox 27"/>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8" name="TextBox 28"/>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9" name="TextBox 29"/>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0" name="TextBox 30"/>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1" name="TextBox 31"/>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2" name="TextBox 32"/>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3" name="TextBox 33"/>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4" name="TextBox 34"/>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5" name="TextBox 35"/>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6" name="TextBox 36"/>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7" name="TextBox 37"/>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8" name="TextBox 38"/>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9" name="TextBox 39"/>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1907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1907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1907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1907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1907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1907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1907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1907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1907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1907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1907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1907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1907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4" name="TextBox 14"/>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5" name="TextBox 15"/>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6" name="TextBox 16"/>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7" name="TextBox 17"/>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8" name="TextBox 18"/>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9" name="TextBox 19"/>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0" name="TextBox 20"/>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1" name="TextBox 21"/>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2" name="TextBox 22"/>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3" name="TextBox 23"/>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4" name="TextBox 24"/>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5" name="TextBox 25"/>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6" name="TextBox 26"/>
        <xdr:cNvSpPr txBox="1">
          <a:spLocks noChangeArrowheads="1"/>
        </xdr:cNvSpPr>
      </xdr:nvSpPr>
      <xdr:spPr>
        <a:xfrm>
          <a:off x="218122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wy.gov.uk/ystadegau" TargetMode="External" /><Relationship Id="rId2" Type="http://schemas.openxmlformats.org/officeDocument/2006/relationships/hyperlink" Target="mailto:uned.ymchwil@conwy.gov.uk?subject=Ystadegau%20y%20Cyfrifiad%20(o'r%20wefan)" TargetMode="External" /><Relationship Id="rId3" Type="http://schemas.openxmlformats.org/officeDocument/2006/relationships/hyperlink" Target="http://www.nationalarchives.gov.uk/doc/open-government-licenc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wy.gov.uk/ystadegau" TargetMode="External" /><Relationship Id="rId2" Type="http://schemas.openxmlformats.org/officeDocument/2006/relationships/hyperlink" Target="mailto:uned.ymchwil@conwy.gov.uk?subject=Ystadegau%20y%20Cyfrifiad%20(o'r%20wefan)"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wy.gov.uk/ystadegau" TargetMode="External" /><Relationship Id="rId2" Type="http://schemas.openxmlformats.org/officeDocument/2006/relationships/hyperlink" Target="mailto:uned.ymchwil@conwy.gov.uk?subject=Ystadegau%20y%20Cyfrifiad%20(o'r%20wefan)"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nwy.gov.uk/ystadegau" TargetMode="External" /><Relationship Id="rId2" Type="http://schemas.openxmlformats.org/officeDocument/2006/relationships/hyperlink" Target="mailto:uned.ymchwil@conwy.gov.uk?subject=Ystadegau%20y%20Cyfrifiad%20(o'r%20wefan)"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nwy.gov.uk/ystadegau" TargetMode="External" /><Relationship Id="rId2" Type="http://schemas.openxmlformats.org/officeDocument/2006/relationships/hyperlink" Target="mailto:uned.ymchwil@conwy.gov.uk?subject=Ystadegau%20y%20Cyfrifiad%20(o'r%20wefan)"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nwy.gov.uk/ystadegau" TargetMode="External" /><Relationship Id="rId2" Type="http://schemas.openxmlformats.org/officeDocument/2006/relationships/hyperlink" Target="mailto:uned.ymchwil@conwy.gov.uk?subject=Ystadegau%20y%20Cyfrifiad%20(o'r%20wefan)"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3"/>
  <sheetViews>
    <sheetView tabSelected="1" workbookViewId="0" topLeftCell="A1">
      <selection activeCell="A1" sqref="A1"/>
    </sheetView>
  </sheetViews>
  <sheetFormatPr defaultColWidth="9.140625" defaultRowHeight="12.75"/>
  <cols>
    <col min="1" max="1" width="148.7109375" style="5" bestFit="1" customWidth="1"/>
    <col min="2" max="16384" width="9.140625" style="6" customWidth="1"/>
  </cols>
  <sheetData>
    <row r="1" spans="1:7" s="2" customFormat="1" ht="20.25">
      <c r="A1" s="1" t="s">
        <v>57</v>
      </c>
      <c r="G1" s="3"/>
    </row>
    <row r="2" s="2" customFormat="1" ht="18">
      <c r="A2" s="16" t="s">
        <v>71</v>
      </c>
    </row>
    <row r="3" s="2" customFormat="1" ht="15.75">
      <c r="A3" s="6" t="s">
        <v>58</v>
      </c>
    </row>
    <row r="4" s="2" customFormat="1" ht="9.75" customHeight="1"/>
    <row r="5" s="2" customFormat="1" ht="15.75">
      <c r="A5" s="2" t="s">
        <v>0</v>
      </c>
    </row>
    <row r="6" s="2" customFormat="1" ht="15.75">
      <c r="A6" s="4" t="s">
        <v>68</v>
      </c>
    </row>
    <row r="7" s="2" customFormat="1" ht="15.75">
      <c r="A7" s="4" t="s">
        <v>66</v>
      </c>
    </row>
    <row r="8" s="2" customFormat="1" ht="15.75">
      <c r="A8" s="4" t="s">
        <v>67</v>
      </c>
    </row>
    <row r="9" s="2" customFormat="1" ht="15.75">
      <c r="A9" s="4" t="s">
        <v>69</v>
      </c>
    </row>
    <row r="10" s="2" customFormat="1" ht="15.75">
      <c r="A10" s="4" t="s">
        <v>70</v>
      </c>
    </row>
    <row r="11" s="2" customFormat="1" ht="15.75">
      <c r="A11" s="4"/>
    </row>
    <row r="12" s="5" customFormat="1" ht="10.5" customHeight="1">
      <c r="A12" s="4"/>
    </row>
    <row r="13" ht="12.75">
      <c r="A13" s="17" t="s">
        <v>59</v>
      </c>
    </row>
    <row r="14" ht="12.75">
      <c r="A14" s="12" t="s">
        <v>60</v>
      </c>
    </row>
    <row r="15" ht="12.75">
      <c r="A15" s="13" t="s">
        <v>61</v>
      </c>
    </row>
    <row r="16" spans="1:15" ht="12.75">
      <c r="A16" s="13" t="s">
        <v>62</v>
      </c>
      <c r="B16" s="8"/>
      <c r="C16" s="8"/>
      <c r="D16" s="8"/>
      <c r="E16" s="8"/>
      <c r="F16" s="8"/>
      <c r="G16" s="8"/>
      <c r="H16" s="8"/>
      <c r="I16" s="8"/>
      <c r="J16" s="8"/>
      <c r="K16" s="8"/>
      <c r="L16" s="8"/>
      <c r="M16" s="8"/>
      <c r="N16" s="8"/>
      <c r="O16" s="8"/>
    </row>
    <row r="17" ht="10.5" customHeight="1"/>
    <row r="18" ht="14.25" customHeight="1">
      <c r="A18" s="9"/>
    </row>
    <row r="19" spans="1:8" ht="12.75">
      <c r="A19" s="10"/>
      <c r="B19" s="11"/>
      <c r="C19" s="11"/>
      <c r="D19" s="11"/>
      <c r="E19" s="11"/>
      <c r="F19" s="11"/>
      <c r="G19" s="11"/>
      <c r="H19" s="11"/>
    </row>
    <row r="20" spans="1:5" ht="12.75">
      <c r="A20" s="62" t="s">
        <v>63</v>
      </c>
      <c r="B20" s="62"/>
      <c r="C20" s="62"/>
      <c r="D20" s="62"/>
      <c r="E20" s="62"/>
    </row>
    <row r="21" ht="14.25" customHeight="1">
      <c r="A21" s="6" t="s">
        <v>64</v>
      </c>
    </row>
    <row r="22" ht="12.75">
      <c r="A22" s="7" t="s">
        <v>1</v>
      </c>
    </row>
    <row r="25" ht="15.75">
      <c r="A25" s="59" t="s">
        <v>65</v>
      </c>
    </row>
    <row r="26" spans="1:7" ht="12.75">
      <c r="A26" s="37" t="s">
        <v>82</v>
      </c>
      <c r="B26" s="28"/>
      <c r="C26" s="28"/>
      <c r="D26" s="28"/>
      <c r="E26" s="28"/>
      <c r="F26" s="28"/>
      <c r="G26" s="28"/>
    </row>
    <row r="27" spans="1:7" ht="24" customHeight="1">
      <c r="A27" s="38" t="s">
        <v>93</v>
      </c>
      <c r="B27" s="38"/>
      <c r="C27" s="38"/>
      <c r="D27" s="38"/>
      <c r="E27" s="38"/>
      <c r="F27" s="38"/>
      <c r="G27" s="38"/>
    </row>
    <row r="28" spans="1:7" ht="7.5" customHeight="1">
      <c r="A28" s="38"/>
      <c r="B28" s="28"/>
      <c r="C28" s="28"/>
      <c r="D28" s="28"/>
      <c r="E28" s="28"/>
      <c r="F28" s="28"/>
      <c r="G28" s="28"/>
    </row>
    <row r="29" spans="1:7" ht="12.75">
      <c r="A29" s="37" t="s">
        <v>94</v>
      </c>
      <c r="B29" s="28"/>
      <c r="C29" s="28"/>
      <c r="D29" s="28"/>
      <c r="E29" s="28"/>
      <c r="F29" s="28"/>
      <c r="G29" s="28"/>
    </row>
    <row r="30" spans="1:7" ht="36.75" customHeight="1">
      <c r="A30" s="38" t="s">
        <v>95</v>
      </c>
      <c r="B30" s="38"/>
      <c r="C30" s="38"/>
      <c r="D30" s="38"/>
      <c r="E30" s="38"/>
      <c r="F30" s="38"/>
      <c r="G30" s="38"/>
    </row>
    <row r="31" spans="1:7" ht="7.5" customHeight="1">
      <c r="A31" s="39"/>
      <c r="B31" s="28"/>
      <c r="C31" s="28"/>
      <c r="D31" s="28"/>
      <c r="E31" s="28"/>
      <c r="F31" s="28"/>
      <c r="G31" s="28"/>
    </row>
    <row r="32" spans="1:7" ht="12.75">
      <c r="A32" s="37" t="s">
        <v>88</v>
      </c>
      <c r="B32" s="28"/>
      <c r="C32" s="28"/>
      <c r="D32" s="28"/>
      <c r="E32" s="28"/>
      <c r="F32" s="28"/>
      <c r="G32" s="28"/>
    </row>
    <row r="33" spans="1:7" ht="49.5" customHeight="1">
      <c r="A33" s="38" t="s">
        <v>96</v>
      </c>
      <c r="B33" s="38"/>
      <c r="C33" s="38"/>
      <c r="D33" s="38"/>
      <c r="E33" s="38"/>
      <c r="F33" s="38"/>
      <c r="G33" s="38"/>
    </row>
  </sheetData>
  <mergeCells count="1">
    <mergeCell ref="A20:E20"/>
  </mergeCells>
  <hyperlinks>
    <hyperlink ref="A6" location="'Bwrdeistref Sirol'!A1" display="Bwrdeistref Sirol"/>
    <hyperlink ref="A7" location="Wardiau!A1" display="Wardiau"/>
    <hyperlink ref="A9" location="'Cynghorau cymuned'!A1" display="Cynghorau cymuned"/>
    <hyperlink ref="A8" location="'Wardiau (%)'!A1" display="Wardiau (%)"/>
    <hyperlink ref="A10" location="'Cynghorau cymuned (%)'!A1" display="Cynghorau cymuned (%)"/>
    <hyperlink ref="A16" r:id="rId1" display="www.conwy.gov.uk/ystadegau"/>
    <hyperlink ref="A15" r:id="rId2" display="ebost: uned.ymchwil@conwy.gov.uk"/>
    <hyperlink ref="A22" r:id="rId3" display="http://www.nationalarchives.gov.uk/doc/open-government-licence/"/>
  </hyperlinks>
  <printOptions/>
  <pageMargins left="0.62" right="0.72" top="0.55" bottom="0.43" header="0.41" footer="0.41"/>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H36"/>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41.8515625" style="21" customWidth="1"/>
    <col min="2" max="5" width="9.7109375" style="21" customWidth="1"/>
    <col min="6" max="6" width="10.7109375" style="21" customWidth="1"/>
    <col min="7" max="7" width="9.7109375" style="21" customWidth="1"/>
    <col min="8" max="16384" width="9.140625" style="21" customWidth="1"/>
  </cols>
  <sheetData>
    <row r="1" spans="1:7" s="14" customFormat="1" ht="20.25">
      <c r="A1" s="1" t="s">
        <v>57</v>
      </c>
      <c r="E1" s="4" t="s">
        <v>72</v>
      </c>
      <c r="G1" s="15"/>
    </row>
    <row r="2" s="14" customFormat="1" ht="18">
      <c r="A2" s="16" t="s">
        <v>71</v>
      </c>
    </row>
    <row r="3" s="12" customFormat="1" ht="9" customHeight="1"/>
    <row r="4" s="12" customFormat="1" ht="12.75">
      <c r="A4" s="17" t="s">
        <v>59</v>
      </c>
    </row>
    <row r="5" s="12" customFormat="1" ht="12.75">
      <c r="A5" s="12" t="s">
        <v>60</v>
      </c>
    </row>
    <row r="6" s="12" customFormat="1" ht="12.75">
      <c r="A6" s="13" t="s">
        <v>61</v>
      </c>
    </row>
    <row r="7" s="12" customFormat="1" ht="12.75">
      <c r="A7" s="13" t="s">
        <v>62</v>
      </c>
    </row>
    <row r="8" s="12" customFormat="1" ht="9" customHeight="1"/>
    <row r="9" spans="1:5" s="12" customFormat="1" ht="15" customHeight="1">
      <c r="A9" s="62" t="s">
        <v>63</v>
      </c>
      <c r="B9" s="62"/>
      <c r="C9" s="62"/>
      <c r="D9" s="62"/>
      <c r="E9" s="62"/>
    </row>
    <row r="10" s="12" customFormat="1" ht="15" customHeight="1">
      <c r="A10" s="12" t="s">
        <v>73</v>
      </c>
    </row>
    <row r="11" s="12" customFormat="1" ht="15" customHeight="1">
      <c r="A11" s="12" t="s">
        <v>64</v>
      </c>
    </row>
    <row r="12" spans="1:7" s="12" customFormat="1" ht="15" customHeight="1">
      <c r="A12" s="13" t="s">
        <v>1</v>
      </c>
      <c r="B12" s="18"/>
      <c r="C12" s="18"/>
      <c r="D12" s="18"/>
      <c r="E12" s="18"/>
      <c r="F12" s="18"/>
      <c r="G12" s="18"/>
    </row>
    <row r="13" spans="2:6" s="12" customFormat="1" ht="15" customHeight="1">
      <c r="B13" s="19"/>
      <c r="C13" s="19"/>
      <c r="D13" s="19"/>
      <c r="F13" s="19"/>
    </row>
    <row r="14" spans="1:7" ht="27" customHeight="1">
      <c r="A14" s="20"/>
      <c r="B14" s="63" t="s">
        <v>74</v>
      </c>
      <c r="C14" s="64"/>
      <c r="D14" s="63" t="s">
        <v>75</v>
      </c>
      <c r="E14" s="64"/>
      <c r="F14" s="63" t="s">
        <v>76</v>
      </c>
      <c r="G14" s="64"/>
    </row>
    <row r="15" spans="1:7" ht="15" customHeight="1">
      <c r="A15" s="22" t="s">
        <v>77</v>
      </c>
      <c r="B15" s="23">
        <v>115228</v>
      </c>
      <c r="C15" s="29"/>
      <c r="D15" s="30">
        <v>3063456</v>
      </c>
      <c r="E15" s="25"/>
      <c r="F15" s="30">
        <v>56075912</v>
      </c>
      <c r="G15" s="25"/>
    </row>
    <row r="16" spans="1:7" ht="15" customHeight="1">
      <c r="A16" s="26" t="s">
        <v>78</v>
      </c>
      <c r="B16" s="24">
        <v>13896</v>
      </c>
      <c r="C16" s="27">
        <v>0.12059568854792238</v>
      </c>
      <c r="D16" s="30">
        <v>364318</v>
      </c>
      <c r="E16" s="27">
        <v>0.11892385593264601</v>
      </c>
      <c r="F16" s="30">
        <v>4769712</v>
      </c>
      <c r="G16" s="27">
        <v>0.0850581262057762</v>
      </c>
    </row>
    <row r="17" spans="1:7" ht="25.5">
      <c r="A17" s="26" t="s">
        <v>79</v>
      </c>
      <c r="B17" s="24">
        <v>14019</v>
      </c>
      <c r="C17" s="27">
        <v>0.1216631374318742</v>
      </c>
      <c r="D17" s="30">
        <v>331537</v>
      </c>
      <c r="E17" s="27">
        <v>0.1082231962855024</v>
      </c>
      <c r="F17" s="30">
        <v>5278729</v>
      </c>
      <c r="G17" s="27">
        <v>0.09413541058413816</v>
      </c>
    </row>
    <row r="18" spans="1:7" ht="15" customHeight="1">
      <c r="A18" s="26" t="s">
        <v>80</v>
      </c>
      <c r="B18" s="24">
        <v>87313</v>
      </c>
      <c r="C18" s="27">
        <v>0.7577411740202035</v>
      </c>
      <c r="D18" s="30">
        <v>2367601</v>
      </c>
      <c r="E18" s="27">
        <v>0.7728529477818517</v>
      </c>
      <c r="F18" s="30">
        <v>46027471</v>
      </c>
      <c r="G18" s="27">
        <v>0.8208064632100857</v>
      </c>
    </row>
    <row r="19" spans="2:7" ht="7.5" customHeight="1">
      <c r="B19" s="31"/>
      <c r="C19" s="27"/>
      <c r="E19" s="27"/>
      <c r="G19" s="27"/>
    </row>
    <row r="20" spans="1:7" ht="15" customHeight="1">
      <c r="A20" s="32" t="s">
        <v>81</v>
      </c>
      <c r="B20" s="33"/>
      <c r="C20" s="27"/>
      <c r="D20" s="33"/>
      <c r="E20" s="27"/>
      <c r="F20" s="33"/>
      <c r="G20" s="27"/>
    </row>
    <row r="21" spans="1:7" ht="15" customHeight="1">
      <c r="A21" s="26" t="s">
        <v>78</v>
      </c>
      <c r="B21" s="24">
        <v>5209</v>
      </c>
      <c r="C21" s="27">
        <v>0.04520602631304891</v>
      </c>
      <c r="D21" s="30">
        <v>162156</v>
      </c>
      <c r="E21" s="27">
        <v>0.05293237441634546</v>
      </c>
      <c r="F21" s="30">
        <v>2086236</v>
      </c>
      <c r="G21" s="27">
        <v>0.03720378190193322</v>
      </c>
    </row>
    <row r="22" spans="1:7" ht="25.5">
      <c r="A22" s="26" t="s">
        <v>79</v>
      </c>
      <c r="B22" s="24">
        <v>5982</v>
      </c>
      <c r="C22" s="27">
        <v>0.05191446523414448</v>
      </c>
      <c r="D22" s="30">
        <v>167224</v>
      </c>
      <c r="E22" s="27">
        <v>0.054586715134802004</v>
      </c>
      <c r="F22" s="30">
        <v>2619966</v>
      </c>
      <c r="G22" s="27">
        <v>0.04672177244304114</v>
      </c>
    </row>
    <row r="23" spans="1:7" ht="15" customHeight="1">
      <c r="A23" s="26" t="s">
        <v>80</v>
      </c>
      <c r="B23" s="24">
        <v>56749</v>
      </c>
      <c r="C23" s="27">
        <v>0.49249314402749333</v>
      </c>
      <c r="D23" s="30">
        <v>1615236</v>
      </c>
      <c r="E23" s="27">
        <v>0.527259408981229</v>
      </c>
      <c r="F23" s="30">
        <v>31567505</v>
      </c>
      <c r="G23" s="27">
        <v>0.562942337879409</v>
      </c>
    </row>
    <row r="24" spans="1:7" ht="7.5" customHeight="1">
      <c r="A24" s="22"/>
      <c r="B24" s="24"/>
      <c r="C24" s="27"/>
      <c r="D24" s="24"/>
      <c r="E24" s="27"/>
      <c r="F24" s="24"/>
      <c r="G24" s="27"/>
    </row>
    <row r="25" spans="1:7" ht="15" customHeight="1">
      <c r="A25" s="32" t="s">
        <v>82</v>
      </c>
      <c r="B25" s="33"/>
      <c r="C25" s="27"/>
      <c r="D25" s="33"/>
      <c r="E25" s="27"/>
      <c r="F25" s="33"/>
      <c r="G25" s="27"/>
    </row>
    <row r="26" spans="1:7" ht="15" customHeight="1">
      <c r="A26" s="26" t="s">
        <v>83</v>
      </c>
      <c r="B26" s="24">
        <v>52335</v>
      </c>
      <c r="C26" s="27">
        <v>0.45418648245218174</v>
      </c>
      <c r="D26" s="24">
        <v>1428697</v>
      </c>
      <c r="E26" s="27">
        <v>0.4663677232511255</v>
      </c>
      <c r="F26" s="24">
        <v>26434409</v>
      </c>
      <c r="G26" s="27">
        <v>0.47140399606875766</v>
      </c>
    </row>
    <row r="27" spans="1:7" ht="15" customHeight="1">
      <c r="A27" s="26" t="s">
        <v>84</v>
      </c>
      <c r="B27" s="24">
        <v>36977</v>
      </c>
      <c r="C27" s="27">
        <v>0.3209029055437914</v>
      </c>
      <c r="D27" s="24">
        <v>953363</v>
      </c>
      <c r="E27" s="27">
        <v>0.3112050572947677</v>
      </c>
      <c r="F27" s="24">
        <v>19094820</v>
      </c>
      <c r="G27" s="27">
        <v>0.34051733300387516</v>
      </c>
    </row>
    <row r="28" spans="1:7" ht="15" customHeight="1">
      <c r="A28" s="26" t="s">
        <v>85</v>
      </c>
      <c r="B28" s="24">
        <v>17874</v>
      </c>
      <c r="C28" s="27">
        <v>0.15511854757524213</v>
      </c>
      <c r="D28" s="24">
        <v>447789</v>
      </c>
      <c r="E28" s="27">
        <v>0.14617118705148696</v>
      </c>
      <c r="F28" s="24">
        <v>7401881</v>
      </c>
      <c r="G28" s="27">
        <v>0.13199751436944976</v>
      </c>
    </row>
    <row r="29" spans="1:7" ht="15" customHeight="1">
      <c r="A29" s="26" t="s">
        <v>86</v>
      </c>
      <c r="B29" s="24">
        <v>6237</v>
      </c>
      <c r="C29" s="27">
        <v>0.05412746901794702</v>
      </c>
      <c r="D29" s="24">
        <v>178222</v>
      </c>
      <c r="E29" s="27">
        <v>0.0581767781224865</v>
      </c>
      <c r="F29" s="24">
        <v>2428668</v>
      </c>
      <c r="G29" s="27">
        <v>0.043310361140448325</v>
      </c>
    </row>
    <row r="30" spans="1:7" ht="15" customHeight="1">
      <c r="A30" s="26" t="s">
        <v>87</v>
      </c>
      <c r="B30" s="24">
        <v>1805</v>
      </c>
      <c r="C30" s="27">
        <v>0.015664595410837645</v>
      </c>
      <c r="D30" s="24">
        <v>55385</v>
      </c>
      <c r="E30" s="27">
        <v>0.018079254280133288</v>
      </c>
      <c r="F30" s="24">
        <v>716134</v>
      </c>
      <c r="G30" s="27">
        <v>0.01277079541746909</v>
      </c>
    </row>
    <row r="31" spans="2:7" ht="7.5" customHeight="1">
      <c r="B31" s="31"/>
      <c r="C31" s="27"/>
      <c r="D31" s="31"/>
      <c r="E31" s="27"/>
      <c r="F31" s="31"/>
      <c r="G31" s="27"/>
    </row>
    <row r="32" spans="1:7" ht="15" customHeight="1">
      <c r="A32" s="34" t="s">
        <v>88</v>
      </c>
      <c r="B32" s="31"/>
      <c r="C32" s="27"/>
      <c r="D32" s="31"/>
      <c r="E32" s="27"/>
      <c r="F32" s="31"/>
      <c r="G32" s="27"/>
    </row>
    <row r="33" spans="1:8" ht="15" customHeight="1">
      <c r="A33" s="26" t="s">
        <v>89</v>
      </c>
      <c r="B33" s="24">
        <v>101623</v>
      </c>
      <c r="C33" s="27">
        <v>0.8819297392994758</v>
      </c>
      <c r="D33" s="24">
        <v>2693226</v>
      </c>
      <c r="E33" s="27">
        <v>0.8791462975149635</v>
      </c>
      <c r="F33" s="24">
        <v>50275666</v>
      </c>
      <c r="G33" s="27">
        <v>0.8965643929250763</v>
      </c>
      <c r="H33" s="35"/>
    </row>
    <row r="34" spans="1:7" ht="15" customHeight="1">
      <c r="A34" s="26" t="s">
        <v>90</v>
      </c>
      <c r="B34" s="24">
        <v>7813</v>
      </c>
      <c r="C34" s="27">
        <v>0.06780470024646787</v>
      </c>
      <c r="D34" s="24">
        <v>212436</v>
      </c>
      <c r="E34" s="27">
        <v>0.0693452101156341</v>
      </c>
      <c r="F34" s="24">
        <v>3665072</v>
      </c>
      <c r="G34" s="27">
        <v>0.0653591153363676</v>
      </c>
    </row>
    <row r="35" spans="1:8" ht="15">
      <c r="A35" s="26" t="s">
        <v>91</v>
      </c>
      <c r="B35" s="24">
        <v>1814</v>
      </c>
      <c r="C35" s="27">
        <v>0.015742701426736557</v>
      </c>
      <c r="D35" s="24">
        <v>54046</v>
      </c>
      <c r="E35" s="27">
        <v>0.017642166233169335</v>
      </c>
      <c r="F35" s="24">
        <v>775189</v>
      </c>
      <c r="G35" s="27">
        <v>0.013823921401403155</v>
      </c>
      <c r="H35" s="36"/>
    </row>
    <row r="36" spans="1:7" ht="12.75">
      <c r="A36" s="26" t="s">
        <v>92</v>
      </c>
      <c r="B36" s="24">
        <v>3978</v>
      </c>
      <c r="C36" s="27">
        <v>0.03452285902731975</v>
      </c>
      <c r="D36" s="24">
        <v>103748</v>
      </c>
      <c r="E36" s="27">
        <v>0.03386632613623306</v>
      </c>
      <c r="F36" s="24">
        <v>1359985</v>
      </c>
      <c r="G36" s="27">
        <v>0.024252570337152966</v>
      </c>
    </row>
  </sheetData>
  <sheetProtection/>
  <mergeCells count="4">
    <mergeCell ref="F14:G14"/>
    <mergeCell ref="B14:C14"/>
    <mergeCell ref="D14:E14"/>
    <mergeCell ref="A9:E9"/>
  </mergeCells>
  <hyperlinks>
    <hyperlink ref="E1" location="Nodiadau!A1" display="Nodiadau!A1"/>
    <hyperlink ref="A7" r:id="rId1" display="www.conwy.gov.uk/ystadegau"/>
    <hyperlink ref="A6" r:id="rId2" display="ebost: uned.ymchwil@conwy.gov.uk"/>
    <hyperlink ref="A12" r:id="rId3" display="http://www.nationalarchives.gov.uk/doc/open-government-licence/"/>
  </hyperlinks>
  <printOptions/>
  <pageMargins left="0.75" right="0.75" top="1" bottom="1" header="0.5" footer="0.5"/>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dimension ref="A1:X57"/>
  <sheetViews>
    <sheetView workbookViewId="0" topLeftCell="A1">
      <pane xSplit="1" ySplit="16" topLeftCell="B1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2.7109375" style="21" customWidth="1"/>
    <col min="2" max="2" width="10.00390625" style="21" customWidth="1"/>
    <col min="3" max="4" width="9.7109375" style="21" customWidth="1"/>
    <col min="5" max="6" width="10.140625" style="21" customWidth="1"/>
    <col min="7" max="7" width="10.7109375" style="21" customWidth="1"/>
    <col min="8" max="8" width="9.7109375" style="21" customWidth="1"/>
    <col min="9" max="9" width="10.140625" style="21" customWidth="1"/>
    <col min="10" max="11" width="10.140625" style="21" bestFit="1" customWidth="1"/>
    <col min="12" max="14" width="9.140625" style="21" customWidth="1"/>
    <col min="15" max="15" width="10.140625" style="21" bestFit="1" customWidth="1"/>
    <col min="16" max="16" width="10.7109375" style="21" customWidth="1"/>
    <col min="17" max="17" width="10.28125" style="21" customWidth="1"/>
    <col min="18" max="18" width="11.28125" style="21" customWidth="1"/>
    <col min="19" max="16384" width="9.140625" style="21" customWidth="1"/>
  </cols>
  <sheetData>
    <row r="1" spans="1:8" s="14" customFormat="1" ht="20.25">
      <c r="A1" s="1" t="s">
        <v>99</v>
      </c>
      <c r="H1" s="15"/>
    </row>
    <row r="2" spans="1:9" s="14" customFormat="1" ht="18">
      <c r="A2" s="16" t="s">
        <v>71</v>
      </c>
      <c r="I2" s="4" t="s">
        <v>72</v>
      </c>
    </row>
    <row r="3" s="12" customFormat="1" ht="9" customHeight="1"/>
    <row r="4" s="12" customFormat="1" ht="12.75">
      <c r="A4" s="17" t="s">
        <v>59</v>
      </c>
    </row>
    <row r="5" s="12" customFormat="1" ht="12.75">
      <c r="A5" s="12" t="s">
        <v>60</v>
      </c>
    </row>
    <row r="6" s="12" customFormat="1" ht="12.75">
      <c r="A6" s="13" t="s">
        <v>61</v>
      </c>
    </row>
    <row r="7" s="12" customFormat="1" ht="12.75">
      <c r="A7" s="13" t="s">
        <v>62</v>
      </c>
    </row>
    <row r="8" s="12" customFormat="1" ht="9" customHeight="1"/>
    <row r="9" spans="1:5" s="12" customFormat="1" ht="15" customHeight="1">
      <c r="A9" s="62" t="s">
        <v>63</v>
      </c>
      <c r="B9" s="62"/>
      <c r="C9" s="62"/>
      <c r="D9" s="62"/>
      <c r="E9" s="62"/>
    </row>
    <row r="10" s="12" customFormat="1" ht="15" customHeight="1">
      <c r="A10" s="12" t="s">
        <v>73</v>
      </c>
    </row>
    <row r="11" s="12" customFormat="1" ht="15" customHeight="1">
      <c r="A11" s="12" t="s">
        <v>64</v>
      </c>
    </row>
    <row r="12" spans="1:8" s="12" customFormat="1" ht="15" customHeight="1">
      <c r="A12" s="13" t="s">
        <v>1</v>
      </c>
      <c r="B12" s="18"/>
      <c r="C12" s="18"/>
      <c r="D12" s="18"/>
      <c r="E12" s="18"/>
      <c r="F12" s="18"/>
      <c r="G12" s="18"/>
      <c r="H12" s="18"/>
    </row>
    <row r="13" spans="2:24" s="12" customFormat="1" ht="15" customHeight="1">
      <c r="B13" s="19"/>
      <c r="C13" s="22"/>
      <c r="D13" s="26"/>
      <c r="E13" s="26"/>
      <c r="F13" s="26"/>
      <c r="G13" s="21"/>
      <c r="H13" s="32"/>
      <c r="I13" s="26"/>
      <c r="J13" s="26"/>
      <c r="K13" s="26"/>
      <c r="L13" s="22"/>
      <c r="M13" s="32"/>
      <c r="N13" s="26"/>
      <c r="O13" s="26"/>
      <c r="P13" s="26"/>
      <c r="Q13" s="26"/>
      <c r="R13" s="26"/>
      <c r="S13" s="21"/>
      <c r="T13" s="34"/>
      <c r="U13" s="26"/>
      <c r="V13" s="26"/>
      <c r="W13" s="26"/>
      <c r="X13" s="26"/>
    </row>
    <row r="14" spans="2:18" s="12" customFormat="1" ht="15" customHeight="1">
      <c r="B14" s="76" t="s">
        <v>77</v>
      </c>
      <c r="C14" s="68" t="s">
        <v>100</v>
      </c>
      <c r="D14" s="69"/>
      <c r="E14" s="69"/>
      <c r="F14" s="69"/>
      <c r="G14" s="69"/>
      <c r="H14" s="69"/>
      <c r="I14" s="70"/>
      <c r="J14" s="78" t="s">
        <v>82</v>
      </c>
      <c r="K14" s="75"/>
      <c r="L14" s="75"/>
      <c r="M14" s="75"/>
      <c r="N14" s="79"/>
      <c r="O14" s="65" t="s">
        <v>88</v>
      </c>
      <c r="P14" s="66"/>
      <c r="Q14" s="66"/>
      <c r="R14" s="67"/>
    </row>
    <row r="15" spans="1:18" s="12" customFormat="1" ht="15" customHeight="1">
      <c r="A15" s="40"/>
      <c r="B15" s="76"/>
      <c r="C15" s="71" t="s">
        <v>77</v>
      </c>
      <c r="D15" s="72"/>
      <c r="E15" s="73"/>
      <c r="F15" s="74" t="s">
        <v>81</v>
      </c>
      <c r="G15" s="75"/>
      <c r="H15" s="75"/>
      <c r="I15" s="75"/>
      <c r="J15" s="78"/>
      <c r="K15" s="75"/>
      <c r="L15" s="75"/>
      <c r="M15" s="75"/>
      <c r="N15" s="79"/>
      <c r="O15" s="65"/>
      <c r="P15" s="66"/>
      <c r="Q15" s="66"/>
      <c r="R15" s="67"/>
    </row>
    <row r="16" spans="1:19" s="12" customFormat="1" ht="49.5" customHeight="1">
      <c r="A16" s="49"/>
      <c r="B16" s="77"/>
      <c r="C16" s="46" t="s">
        <v>103</v>
      </c>
      <c r="D16" s="42" t="s">
        <v>102</v>
      </c>
      <c r="E16" s="42" t="s">
        <v>101</v>
      </c>
      <c r="F16" s="46" t="s">
        <v>104</v>
      </c>
      <c r="G16" s="46" t="s">
        <v>103</v>
      </c>
      <c r="H16" s="42" t="s">
        <v>102</v>
      </c>
      <c r="I16" s="42" t="s">
        <v>101</v>
      </c>
      <c r="J16" s="50" t="s">
        <v>83</v>
      </c>
      <c r="K16" s="42" t="s">
        <v>84</v>
      </c>
      <c r="L16" s="42" t="s">
        <v>85</v>
      </c>
      <c r="M16" s="42" t="s">
        <v>86</v>
      </c>
      <c r="N16" s="51" t="s">
        <v>87</v>
      </c>
      <c r="O16" s="42" t="s">
        <v>89</v>
      </c>
      <c r="P16" s="42" t="s">
        <v>90</v>
      </c>
      <c r="Q16" s="42" t="s">
        <v>91</v>
      </c>
      <c r="R16" s="47" t="s">
        <v>92</v>
      </c>
      <c r="S16" s="21"/>
    </row>
    <row r="17" spans="1:20" s="40" customFormat="1" ht="15" customHeight="1">
      <c r="A17" s="43" t="s">
        <v>105</v>
      </c>
      <c r="B17" s="45">
        <v>56075912</v>
      </c>
      <c r="C17" s="24">
        <v>4769712</v>
      </c>
      <c r="D17" s="30">
        <v>5278729</v>
      </c>
      <c r="E17" s="30">
        <v>46027471</v>
      </c>
      <c r="F17" s="24">
        <v>36273707</v>
      </c>
      <c r="G17" s="30">
        <v>2086236</v>
      </c>
      <c r="H17" s="30">
        <v>2619966</v>
      </c>
      <c r="I17" s="30">
        <v>31567505</v>
      </c>
      <c r="J17" s="52">
        <v>26434409</v>
      </c>
      <c r="K17" s="30">
        <v>19094820</v>
      </c>
      <c r="L17" s="30">
        <v>7401881</v>
      </c>
      <c r="M17" s="30">
        <v>2428668</v>
      </c>
      <c r="N17" s="53">
        <v>716134</v>
      </c>
      <c r="O17" s="30">
        <v>50275666</v>
      </c>
      <c r="P17" s="30">
        <v>3665072</v>
      </c>
      <c r="Q17" s="30">
        <v>775189</v>
      </c>
      <c r="R17" s="48">
        <v>1359985</v>
      </c>
      <c r="S17" s="41"/>
      <c r="T17" s="41"/>
    </row>
    <row r="18" spans="1:20" s="40" customFormat="1" ht="15" customHeight="1">
      <c r="A18" s="43" t="s">
        <v>75</v>
      </c>
      <c r="B18" s="45">
        <v>3063456</v>
      </c>
      <c r="C18" s="24">
        <v>364318</v>
      </c>
      <c r="D18" s="30">
        <v>331537</v>
      </c>
      <c r="E18" s="30">
        <v>2367601</v>
      </c>
      <c r="F18" s="24">
        <v>1944616</v>
      </c>
      <c r="G18" s="30">
        <v>162156</v>
      </c>
      <c r="H18" s="30">
        <v>167224</v>
      </c>
      <c r="I18" s="30">
        <v>1615236</v>
      </c>
      <c r="J18" s="52">
        <v>1428697</v>
      </c>
      <c r="K18" s="30">
        <v>953363</v>
      </c>
      <c r="L18" s="30">
        <v>447789</v>
      </c>
      <c r="M18" s="30">
        <v>178222</v>
      </c>
      <c r="N18" s="53">
        <v>55385</v>
      </c>
      <c r="O18" s="30">
        <v>2693226</v>
      </c>
      <c r="P18" s="30">
        <v>212436</v>
      </c>
      <c r="Q18" s="30">
        <v>54046</v>
      </c>
      <c r="R18" s="48">
        <v>103748</v>
      </c>
      <c r="S18" s="41"/>
      <c r="T18" s="41"/>
    </row>
    <row r="19" spans="1:20" s="40" customFormat="1" ht="15" customHeight="1">
      <c r="A19" s="43" t="s">
        <v>74</v>
      </c>
      <c r="B19" s="45">
        <v>115228</v>
      </c>
      <c r="C19" s="24">
        <v>13896</v>
      </c>
      <c r="D19" s="30">
        <v>14019</v>
      </c>
      <c r="E19" s="30">
        <v>87313</v>
      </c>
      <c r="F19" s="24">
        <v>67940</v>
      </c>
      <c r="G19" s="30">
        <v>5209</v>
      </c>
      <c r="H19" s="30">
        <v>5982</v>
      </c>
      <c r="I19" s="30">
        <v>56749</v>
      </c>
      <c r="J19" s="52">
        <v>52335</v>
      </c>
      <c r="K19" s="30">
        <v>36977</v>
      </c>
      <c r="L19" s="30">
        <v>17874</v>
      </c>
      <c r="M19" s="30">
        <v>6237</v>
      </c>
      <c r="N19" s="53">
        <v>1805</v>
      </c>
      <c r="O19" s="30">
        <v>101623</v>
      </c>
      <c r="P19" s="30">
        <v>7813</v>
      </c>
      <c r="Q19" s="30">
        <v>1814</v>
      </c>
      <c r="R19" s="48">
        <v>3978</v>
      </c>
      <c r="S19" s="41"/>
      <c r="T19" s="41"/>
    </row>
    <row r="20" spans="1:18" s="12" customFormat="1" ht="15" customHeight="1">
      <c r="A20" s="44" t="s">
        <v>3</v>
      </c>
      <c r="B20" s="45">
        <v>2461</v>
      </c>
      <c r="C20" s="24">
        <v>486</v>
      </c>
      <c r="D20" s="30">
        <v>373</v>
      </c>
      <c r="E20" s="30">
        <v>1602</v>
      </c>
      <c r="F20" s="24">
        <v>1390</v>
      </c>
      <c r="G20" s="30">
        <v>213</v>
      </c>
      <c r="H20" s="30">
        <v>182</v>
      </c>
      <c r="I20" s="30">
        <v>995</v>
      </c>
      <c r="J20" s="52">
        <v>860</v>
      </c>
      <c r="K20" s="30">
        <v>758</v>
      </c>
      <c r="L20" s="30">
        <v>484</v>
      </c>
      <c r="M20" s="30">
        <v>277</v>
      </c>
      <c r="N20" s="53">
        <v>82</v>
      </c>
      <c r="O20" s="30">
        <v>2106</v>
      </c>
      <c r="P20" s="30">
        <v>141</v>
      </c>
      <c r="Q20" s="30">
        <v>58</v>
      </c>
      <c r="R20" s="48">
        <v>156</v>
      </c>
    </row>
    <row r="21" spans="1:18" ht="15" customHeight="1">
      <c r="A21" s="60" t="s">
        <v>106</v>
      </c>
      <c r="B21" s="45">
        <v>6080</v>
      </c>
      <c r="C21" s="24">
        <v>1032</v>
      </c>
      <c r="D21" s="30">
        <v>763</v>
      </c>
      <c r="E21" s="30">
        <v>4285</v>
      </c>
      <c r="F21" s="24">
        <v>3520</v>
      </c>
      <c r="G21" s="30">
        <v>421</v>
      </c>
      <c r="H21" s="30">
        <v>346</v>
      </c>
      <c r="I21" s="30">
        <v>2753</v>
      </c>
      <c r="J21" s="52">
        <v>2485</v>
      </c>
      <c r="K21" s="30">
        <v>1840</v>
      </c>
      <c r="L21" s="30">
        <v>1072</v>
      </c>
      <c r="M21" s="30">
        <v>517</v>
      </c>
      <c r="N21" s="53">
        <v>166</v>
      </c>
      <c r="O21" s="30">
        <v>5223</v>
      </c>
      <c r="P21" s="30">
        <v>385</v>
      </c>
      <c r="Q21" s="30">
        <v>148</v>
      </c>
      <c r="R21" s="48">
        <v>324</v>
      </c>
    </row>
    <row r="22" spans="1:18" s="12" customFormat="1" ht="15" customHeight="1">
      <c r="A22" s="44" t="s">
        <v>5</v>
      </c>
      <c r="B22" s="45">
        <v>1244</v>
      </c>
      <c r="C22" s="24">
        <v>94</v>
      </c>
      <c r="D22" s="30">
        <v>135</v>
      </c>
      <c r="E22" s="30">
        <v>1015</v>
      </c>
      <c r="F22" s="24">
        <v>783</v>
      </c>
      <c r="G22" s="30">
        <v>29</v>
      </c>
      <c r="H22" s="30">
        <v>66</v>
      </c>
      <c r="I22" s="30">
        <v>688</v>
      </c>
      <c r="J22" s="52">
        <v>637</v>
      </c>
      <c r="K22" s="30">
        <v>394</v>
      </c>
      <c r="L22" s="30">
        <v>169</v>
      </c>
      <c r="M22" s="30">
        <v>40</v>
      </c>
      <c r="N22" s="53">
        <v>4</v>
      </c>
      <c r="O22" s="30">
        <v>1120</v>
      </c>
      <c r="P22" s="30">
        <v>81</v>
      </c>
      <c r="Q22" s="30">
        <v>17</v>
      </c>
      <c r="R22" s="48">
        <v>26</v>
      </c>
    </row>
    <row r="23" spans="1:18" s="12" customFormat="1" ht="15" customHeight="1">
      <c r="A23" s="44" t="s">
        <v>4</v>
      </c>
      <c r="B23" s="45">
        <v>2122</v>
      </c>
      <c r="C23" s="24">
        <v>181</v>
      </c>
      <c r="D23" s="30">
        <v>244</v>
      </c>
      <c r="E23" s="30">
        <v>1697</v>
      </c>
      <c r="F23" s="24">
        <v>1370</v>
      </c>
      <c r="G23" s="30">
        <v>73</v>
      </c>
      <c r="H23" s="30">
        <v>121</v>
      </c>
      <c r="I23" s="30">
        <v>1176</v>
      </c>
      <c r="J23" s="52">
        <v>1036</v>
      </c>
      <c r="K23" s="30">
        <v>699</v>
      </c>
      <c r="L23" s="30">
        <v>280</v>
      </c>
      <c r="M23" s="30">
        <v>80</v>
      </c>
      <c r="N23" s="53">
        <v>27</v>
      </c>
      <c r="O23" s="30">
        <v>1842</v>
      </c>
      <c r="P23" s="30">
        <v>181</v>
      </c>
      <c r="Q23" s="30">
        <v>37</v>
      </c>
      <c r="R23" s="48">
        <v>62</v>
      </c>
    </row>
    <row r="24" spans="1:18" s="12" customFormat="1" ht="15" customHeight="1">
      <c r="A24" s="44" t="s">
        <v>6</v>
      </c>
      <c r="B24" s="45">
        <v>1815</v>
      </c>
      <c r="C24" s="24">
        <v>215</v>
      </c>
      <c r="D24" s="30">
        <v>237</v>
      </c>
      <c r="E24" s="30">
        <v>1363</v>
      </c>
      <c r="F24" s="24">
        <v>1133</v>
      </c>
      <c r="G24" s="30">
        <v>84</v>
      </c>
      <c r="H24" s="30">
        <v>112</v>
      </c>
      <c r="I24" s="30">
        <v>937</v>
      </c>
      <c r="J24" s="52">
        <v>806</v>
      </c>
      <c r="K24" s="30">
        <v>619</v>
      </c>
      <c r="L24" s="30">
        <v>277</v>
      </c>
      <c r="M24" s="30">
        <v>89</v>
      </c>
      <c r="N24" s="53">
        <v>24</v>
      </c>
      <c r="O24" s="30">
        <v>1623</v>
      </c>
      <c r="P24" s="30">
        <v>109</v>
      </c>
      <c r="Q24" s="30">
        <v>28</v>
      </c>
      <c r="R24" s="48">
        <v>55</v>
      </c>
    </row>
    <row r="25" spans="1:18" s="12" customFormat="1" ht="15" customHeight="1">
      <c r="A25" s="44" t="s">
        <v>7</v>
      </c>
      <c r="B25" s="45">
        <v>2007</v>
      </c>
      <c r="C25" s="24">
        <v>167</v>
      </c>
      <c r="D25" s="30">
        <v>238</v>
      </c>
      <c r="E25" s="30">
        <v>1602</v>
      </c>
      <c r="F25" s="24">
        <v>1180</v>
      </c>
      <c r="G25" s="30">
        <v>55</v>
      </c>
      <c r="H25" s="30">
        <v>90</v>
      </c>
      <c r="I25" s="30">
        <v>1035</v>
      </c>
      <c r="J25" s="52">
        <v>979</v>
      </c>
      <c r="K25" s="30">
        <v>657</v>
      </c>
      <c r="L25" s="30">
        <v>267</v>
      </c>
      <c r="M25" s="30">
        <v>81</v>
      </c>
      <c r="N25" s="53">
        <v>23</v>
      </c>
      <c r="O25" s="30">
        <v>1732</v>
      </c>
      <c r="P25" s="30">
        <v>187</v>
      </c>
      <c r="Q25" s="30">
        <v>31</v>
      </c>
      <c r="R25" s="48">
        <v>57</v>
      </c>
    </row>
    <row r="26" spans="1:18" ht="15" customHeight="1">
      <c r="A26" s="44" t="s">
        <v>8</v>
      </c>
      <c r="B26" s="45">
        <v>1485</v>
      </c>
      <c r="C26" s="24">
        <v>153</v>
      </c>
      <c r="D26" s="30">
        <v>172</v>
      </c>
      <c r="E26" s="30">
        <v>1160</v>
      </c>
      <c r="F26" s="24">
        <v>898</v>
      </c>
      <c r="G26" s="30">
        <v>46</v>
      </c>
      <c r="H26" s="30">
        <v>63</v>
      </c>
      <c r="I26" s="30">
        <v>789</v>
      </c>
      <c r="J26" s="52">
        <v>692</v>
      </c>
      <c r="K26" s="30">
        <v>494</v>
      </c>
      <c r="L26" s="30">
        <v>217</v>
      </c>
      <c r="M26" s="30">
        <v>64</v>
      </c>
      <c r="N26" s="53">
        <v>18</v>
      </c>
      <c r="O26" s="30">
        <v>1327</v>
      </c>
      <c r="P26" s="30">
        <v>96</v>
      </c>
      <c r="Q26" s="30">
        <v>20</v>
      </c>
      <c r="R26" s="48">
        <v>42</v>
      </c>
    </row>
    <row r="27" spans="1:18" ht="15" customHeight="1">
      <c r="A27" s="44" t="s">
        <v>9</v>
      </c>
      <c r="B27" s="45">
        <v>4566</v>
      </c>
      <c r="C27" s="24">
        <v>522</v>
      </c>
      <c r="D27" s="30">
        <v>520</v>
      </c>
      <c r="E27" s="30">
        <v>3524</v>
      </c>
      <c r="F27" s="24">
        <v>2797</v>
      </c>
      <c r="G27" s="30">
        <v>246</v>
      </c>
      <c r="H27" s="30">
        <v>241</v>
      </c>
      <c r="I27" s="30">
        <v>2310</v>
      </c>
      <c r="J27" s="52">
        <v>2154</v>
      </c>
      <c r="K27" s="30">
        <v>1446</v>
      </c>
      <c r="L27" s="30">
        <v>638</v>
      </c>
      <c r="M27" s="30">
        <v>258</v>
      </c>
      <c r="N27" s="53">
        <v>70</v>
      </c>
      <c r="O27" s="30">
        <v>4039</v>
      </c>
      <c r="P27" s="30">
        <v>302</v>
      </c>
      <c r="Q27" s="30">
        <v>86</v>
      </c>
      <c r="R27" s="48">
        <v>139</v>
      </c>
    </row>
    <row r="28" spans="1:18" ht="15" customHeight="1">
      <c r="A28" s="44" t="s">
        <v>2</v>
      </c>
      <c r="B28" s="45">
        <v>4065</v>
      </c>
      <c r="C28" s="24">
        <v>407</v>
      </c>
      <c r="D28" s="30">
        <v>425</v>
      </c>
      <c r="E28" s="30">
        <v>3233</v>
      </c>
      <c r="F28" s="24">
        <v>2522</v>
      </c>
      <c r="G28" s="30">
        <v>172</v>
      </c>
      <c r="H28" s="30">
        <v>208</v>
      </c>
      <c r="I28" s="30">
        <v>2142</v>
      </c>
      <c r="J28" s="52">
        <v>1890</v>
      </c>
      <c r="K28" s="30">
        <v>1371</v>
      </c>
      <c r="L28" s="30">
        <v>568</v>
      </c>
      <c r="M28" s="30">
        <v>197</v>
      </c>
      <c r="N28" s="53">
        <v>39</v>
      </c>
      <c r="O28" s="30">
        <v>3597</v>
      </c>
      <c r="P28" s="30">
        <v>276</v>
      </c>
      <c r="Q28" s="30">
        <v>55</v>
      </c>
      <c r="R28" s="48">
        <v>137</v>
      </c>
    </row>
    <row r="29" spans="1:18" ht="15" customHeight="1">
      <c r="A29" s="44" t="s">
        <v>10</v>
      </c>
      <c r="B29" s="45">
        <v>3424</v>
      </c>
      <c r="C29" s="24">
        <v>456</v>
      </c>
      <c r="D29" s="30">
        <v>488</v>
      </c>
      <c r="E29" s="30">
        <v>2480</v>
      </c>
      <c r="F29" s="24">
        <v>1825</v>
      </c>
      <c r="G29" s="30">
        <v>132</v>
      </c>
      <c r="H29" s="30">
        <v>163</v>
      </c>
      <c r="I29" s="30">
        <v>1530</v>
      </c>
      <c r="J29" s="52">
        <v>1413</v>
      </c>
      <c r="K29" s="30">
        <v>1151</v>
      </c>
      <c r="L29" s="30">
        <v>634</v>
      </c>
      <c r="M29" s="30">
        <v>176</v>
      </c>
      <c r="N29" s="53">
        <v>50</v>
      </c>
      <c r="O29" s="30">
        <v>2985</v>
      </c>
      <c r="P29" s="30">
        <v>279</v>
      </c>
      <c r="Q29" s="30">
        <v>54</v>
      </c>
      <c r="R29" s="48">
        <v>106</v>
      </c>
    </row>
    <row r="30" spans="1:18" ht="15" customHeight="1">
      <c r="A30" s="44" t="s">
        <v>11</v>
      </c>
      <c r="B30" s="45">
        <v>2118</v>
      </c>
      <c r="C30" s="24">
        <v>270</v>
      </c>
      <c r="D30" s="30">
        <v>286</v>
      </c>
      <c r="E30" s="30">
        <v>1562</v>
      </c>
      <c r="F30" s="24">
        <v>1183</v>
      </c>
      <c r="G30" s="30">
        <v>100</v>
      </c>
      <c r="H30" s="30">
        <v>108</v>
      </c>
      <c r="I30" s="30">
        <v>975</v>
      </c>
      <c r="J30" s="52">
        <v>958</v>
      </c>
      <c r="K30" s="30">
        <v>662</v>
      </c>
      <c r="L30" s="30">
        <v>341</v>
      </c>
      <c r="M30" s="30">
        <v>120</v>
      </c>
      <c r="N30" s="53">
        <v>37</v>
      </c>
      <c r="O30" s="30">
        <v>1920</v>
      </c>
      <c r="P30" s="30">
        <v>97</v>
      </c>
      <c r="Q30" s="30">
        <v>31</v>
      </c>
      <c r="R30" s="48">
        <v>70</v>
      </c>
    </row>
    <row r="31" spans="1:18" ht="15" customHeight="1">
      <c r="A31" s="44" t="s">
        <v>12</v>
      </c>
      <c r="B31" s="45">
        <v>3936</v>
      </c>
      <c r="C31" s="24">
        <v>463</v>
      </c>
      <c r="D31" s="30">
        <v>510</v>
      </c>
      <c r="E31" s="30">
        <v>2963</v>
      </c>
      <c r="F31" s="24">
        <v>2051</v>
      </c>
      <c r="G31" s="30">
        <v>105</v>
      </c>
      <c r="H31" s="30">
        <v>159</v>
      </c>
      <c r="I31" s="30">
        <v>1787</v>
      </c>
      <c r="J31" s="52">
        <v>1767</v>
      </c>
      <c r="K31" s="30">
        <v>1303</v>
      </c>
      <c r="L31" s="30">
        <v>624</v>
      </c>
      <c r="M31" s="30">
        <v>196</v>
      </c>
      <c r="N31" s="53">
        <v>46</v>
      </c>
      <c r="O31" s="30">
        <v>3394</v>
      </c>
      <c r="P31" s="30">
        <v>344</v>
      </c>
      <c r="Q31" s="30">
        <v>66</v>
      </c>
      <c r="R31" s="48">
        <v>132</v>
      </c>
    </row>
    <row r="32" spans="1:18" ht="15" customHeight="1">
      <c r="A32" s="44" t="s">
        <v>13</v>
      </c>
      <c r="B32" s="45">
        <v>1537</v>
      </c>
      <c r="C32" s="24">
        <v>120</v>
      </c>
      <c r="D32" s="30">
        <v>173</v>
      </c>
      <c r="E32" s="30">
        <v>1244</v>
      </c>
      <c r="F32" s="24">
        <v>935</v>
      </c>
      <c r="G32" s="30">
        <v>34</v>
      </c>
      <c r="H32" s="30">
        <v>83</v>
      </c>
      <c r="I32" s="30">
        <v>818</v>
      </c>
      <c r="J32" s="52">
        <v>835</v>
      </c>
      <c r="K32" s="30">
        <v>438</v>
      </c>
      <c r="L32" s="30">
        <v>209</v>
      </c>
      <c r="M32" s="30">
        <v>41</v>
      </c>
      <c r="N32" s="53">
        <v>14</v>
      </c>
      <c r="O32" s="30">
        <v>1358</v>
      </c>
      <c r="P32" s="30">
        <v>116</v>
      </c>
      <c r="Q32" s="30">
        <v>23</v>
      </c>
      <c r="R32" s="48">
        <v>40</v>
      </c>
    </row>
    <row r="33" spans="1:18" ht="15" customHeight="1">
      <c r="A33" s="44" t="s">
        <v>14</v>
      </c>
      <c r="B33" s="45">
        <v>3547</v>
      </c>
      <c r="C33" s="24">
        <v>404</v>
      </c>
      <c r="D33" s="30">
        <v>394</v>
      </c>
      <c r="E33" s="30">
        <v>2749</v>
      </c>
      <c r="F33" s="24">
        <v>2046</v>
      </c>
      <c r="G33" s="30">
        <v>136</v>
      </c>
      <c r="H33" s="30">
        <v>155</v>
      </c>
      <c r="I33" s="30">
        <v>1755</v>
      </c>
      <c r="J33" s="52">
        <v>1735</v>
      </c>
      <c r="K33" s="30">
        <v>1080</v>
      </c>
      <c r="L33" s="30">
        <v>505</v>
      </c>
      <c r="M33" s="30">
        <v>175</v>
      </c>
      <c r="N33" s="53">
        <v>52</v>
      </c>
      <c r="O33" s="30">
        <v>3119</v>
      </c>
      <c r="P33" s="30">
        <v>268</v>
      </c>
      <c r="Q33" s="30">
        <v>47</v>
      </c>
      <c r="R33" s="48">
        <v>113</v>
      </c>
    </row>
    <row r="34" spans="1:18" ht="15" customHeight="1">
      <c r="A34" s="44" t="s">
        <v>15</v>
      </c>
      <c r="B34" s="45">
        <v>4611</v>
      </c>
      <c r="C34" s="24">
        <v>633</v>
      </c>
      <c r="D34" s="30">
        <v>693</v>
      </c>
      <c r="E34" s="30">
        <v>3285</v>
      </c>
      <c r="F34" s="24">
        <v>2358</v>
      </c>
      <c r="G34" s="30">
        <v>172</v>
      </c>
      <c r="H34" s="30">
        <v>211</v>
      </c>
      <c r="I34" s="30">
        <v>1975</v>
      </c>
      <c r="J34" s="52">
        <v>1907</v>
      </c>
      <c r="K34" s="30">
        <v>1510</v>
      </c>
      <c r="L34" s="30">
        <v>853</v>
      </c>
      <c r="M34" s="30">
        <v>277</v>
      </c>
      <c r="N34" s="53">
        <v>64</v>
      </c>
      <c r="O34" s="30">
        <v>3989</v>
      </c>
      <c r="P34" s="30">
        <v>371</v>
      </c>
      <c r="Q34" s="30">
        <v>75</v>
      </c>
      <c r="R34" s="48">
        <v>176</v>
      </c>
    </row>
    <row r="35" spans="1:18" ht="15" customHeight="1">
      <c r="A35" s="44" t="s">
        <v>16</v>
      </c>
      <c r="B35" s="45">
        <v>4340</v>
      </c>
      <c r="C35" s="24">
        <v>496</v>
      </c>
      <c r="D35" s="30">
        <v>469</v>
      </c>
      <c r="E35" s="30">
        <v>3375</v>
      </c>
      <c r="F35" s="24">
        <v>2837</v>
      </c>
      <c r="G35" s="30">
        <v>272</v>
      </c>
      <c r="H35" s="30">
        <v>260</v>
      </c>
      <c r="I35" s="30">
        <v>2305</v>
      </c>
      <c r="J35" s="52">
        <v>1939</v>
      </c>
      <c r="K35" s="30">
        <v>1442</v>
      </c>
      <c r="L35" s="30">
        <v>648</v>
      </c>
      <c r="M35" s="30">
        <v>241</v>
      </c>
      <c r="N35" s="53">
        <v>70</v>
      </c>
      <c r="O35" s="30">
        <v>3879</v>
      </c>
      <c r="P35" s="30">
        <v>251</v>
      </c>
      <c r="Q35" s="30">
        <v>70</v>
      </c>
      <c r="R35" s="48">
        <v>140</v>
      </c>
    </row>
    <row r="36" spans="1:18" ht="15" customHeight="1">
      <c r="A36" s="44" t="s">
        <v>17</v>
      </c>
      <c r="B36" s="45">
        <v>3747</v>
      </c>
      <c r="C36" s="24">
        <v>447</v>
      </c>
      <c r="D36" s="30">
        <v>460</v>
      </c>
      <c r="E36" s="30">
        <v>2840</v>
      </c>
      <c r="F36" s="24">
        <v>2390</v>
      </c>
      <c r="G36" s="30">
        <v>171</v>
      </c>
      <c r="H36" s="30">
        <v>218</v>
      </c>
      <c r="I36" s="30">
        <v>2001</v>
      </c>
      <c r="J36" s="52">
        <v>1605</v>
      </c>
      <c r="K36" s="30">
        <v>1263</v>
      </c>
      <c r="L36" s="30">
        <v>632</v>
      </c>
      <c r="M36" s="30">
        <v>187</v>
      </c>
      <c r="N36" s="53">
        <v>60</v>
      </c>
      <c r="O36" s="30">
        <v>3365</v>
      </c>
      <c r="P36" s="30">
        <v>223</v>
      </c>
      <c r="Q36" s="30">
        <v>43</v>
      </c>
      <c r="R36" s="48">
        <v>116</v>
      </c>
    </row>
    <row r="37" spans="1:18" ht="15" customHeight="1">
      <c r="A37" s="44" t="s">
        <v>18</v>
      </c>
      <c r="B37" s="45">
        <v>1205</v>
      </c>
      <c r="C37" s="24">
        <v>115</v>
      </c>
      <c r="D37" s="30">
        <v>108</v>
      </c>
      <c r="E37" s="30">
        <v>982</v>
      </c>
      <c r="F37" s="24">
        <v>782</v>
      </c>
      <c r="G37" s="30">
        <v>65</v>
      </c>
      <c r="H37" s="30">
        <v>64</v>
      </c>
      <c r="I37" s="30">
        <v>653</v>
      </c>
      <c r="J37" s="52">
        <v>645</v>
      </c>
      <c r="K37" s="30">
        <v>369</v>
      </c>
      <c r="L37" s="30">
        <v>147</v>
      </c>
      <c r="M37" s="30">
        <v>28</v>
      </c>
      <c r="N37" s="53">
        <v>16</v>
      </c>
      <c r="O37" s="30">
        <v>1090</v>
      </c>
      <c r="P37" s="30">
        <v>66</v>
      </c>
      <c r="Q37" s="30">
        <v>16</v>
      </c>
      <c r="R37" s="48">
        <v>33</v>
      </c>
    </row>
    <row r="38" spans="1:18" ht="15" customHeight="1">
      <c r="A38" s="44" t="s">
        <v>20</v>
      </c>
      <c r="B38" s="45">
        <v>7593</v>
      </c>
      <c r="C38" s="24">
        <v>1145</v>
      </c>
      <c r="D38" s="30">
        <v>1126</v>
      </c>
      <c r="E38" s="30">
        <v>5322</v>
      </c>
      <c r="F38" s="24">
        <v>3891</v>
      </c>
      <c r="G38" s="30">
        <v>289</v>
      </c>
      <c r="H38" s="30">
        <v>357</v>
      </c>
      <c r="I38" s="30">
        <v>3245</v>
      </c>
      <c r="J38" s="52">
        <v>3125</v>
      </c>
      <c r="K38" s="30">
        <v>2429</v>
      </c>
      <c r="L38" s="30">
        <v>1423</v>
      </c>
      <c r="M38" s="30">
        <v>472</v>
      </c>
      <c r="N38" s="53">
        <v>144</v>
      </c>
      <c r="O38" s="30">
        <v>6619</v>
      </c>
      <c r="P38" s="30">
        <v>587</v>
      </c>
      <c r="Q38" s="30">
        <v>113</v>
      </c>
      <c r="R38" s="48">
        <v>274</v>
      </c>
    </row>
    <row r="39" spans="1:18" ht="15" customHeight="1">
      <c r="A39" s="44" t="s">
        <v>19</v>
      </c>
      <c r="B39" s="45">
        <v>1542</v>
      </c>
      <c r="C39" s="24">
        <v>167</v>
      </c>
      <c r="D39" s="30">
        <v>205</v>
      </c>
      <c r="E39" s="30">
        <v>1170</v>
      </c>
      <c r="F39" s="24">
        <v>945</v>
      </c>
      <c r="G39" s="30">
        <v>64</v>
      </c>
      <c r="H39" s="30">
        <v>108</v>
      </c>
      <c r="I39" s="30">
        <v>773</v>
      </c>
      <c r="J39" s="52">
        <v>677</v>
      </c>
      <c r="K39" s="30">
        <v>502</v>
      </c>
      <c r="L39" s="30">
        <v>251</v>
      </c>
      <c r="M39" s="30">
        <v>93</v>
      </c>
      <c r="N39" s="53">
        <v>19</v>
      </c>
      <c r="O39" s="30">
        <v>1308</v>
      </c>
      <c r="P39" s="30">
        <v>144</v>
      </c>
      <c r="Q39" s="30">
        <v>35</v>
      </c>
      <c r="R39" s="48">
        <v>55</v>
      </c>
    </row>
    <row r="40" spans="1:18" ht="15" customHeight="1">
      <c r="A40" s="44" t="s">
        <v>21</v>
      </c>
      <c r="B40" s="45">
        <v>1435</v>
      </c>
      <c r="C40" s="24">
        <v>148</v>
      </c>
      <c r="D40" s="30">
        <v>148</v>
      </c>
      <c r="E40" s="30">
        <v>1139</v>
      </c>
      <c r="F40" s="24">
        <v>881</v>
      </c>
      <c r="G40" s="30">
        <v>43</v>
      </c>
      <c r="H40" s="30">
        <v>60</v>
      </c>
      <c r="I40" s="30">
        <v>778</v>
      </c>
      <c r="J40" s="52">
        <v>751</v>
      </c>
      <c r="K40" s="30">
        <v>416</v>
      </c>
      <c r="L40" s="30">
        <v>201</v>
      </c>
      <c r="M40" s="30">
        <v>50</v>
      </c>
      <c r="N40" s="53">
        <v>17</v>
      </c>
      <c r="O40" s="30">
        <v>1280</v>
      </c>
      <c r="P40" s="30">
        <v>92</v>
      </c>
      <c r="Q40" s="30">
        <v>19</v>
      </c>
      <c r="R40" s="48">
        <v>44</v>
      </c>
    </row>
    <row r="41" spans="1:18" ht="15" customHeight="1">
      <c r="A41" s="44" t="s">
        <v>22</v>
      </c>
      <c r="B41" s="45">
        <v>2196</v>
      </c>
      <c r="C41" s="24">
        <v>172</v>
      </c>
      <c r="D41" s="30">
        <v>262</v>
      </c>
      <c r="E41" s="30">
        <v>1762</v>
      </c>
      <c r="F41" s="24">
        <v>1330</v>
      </c>
      <c r="G41" s="30">
        <v>70</v>
      </c>
      <c r="H41" s="30">
        <v>115</v>
      </c>
      <c r="I41" s="30">
        <v>1145</v>
      </c>
      <c r="J41" s="52">
        <v>1061</v>
      </c>
      <c r="K41" s="30">
        <v>773</v>
      </c>
      <c r="L41" s="30">
        <v>269</v>
      </c>
      <c r="M41" s="30">
        <v>78</v>
      </c>
      <c r="N41" s="53">
        <v>15</v>
      </c>
      <c r="O41" s="30">
        <v>1959</v>
      </c>
      <c r="P41" s="30">
        <v>152</v>
      </c>
      <c r="Q41" s="30">
        <v>32</v>
      </c>
      <c r="R41" s="48">
        <v>53</v>
      </c>
    </row>
    <row r="42" spans="1:18" ht="15" customHeight="1">
      <c r="A42" s="44" t="s">
        <v>23</v>
      </c>
      <c r="B42" s="45">
        <v>1925</v>
      </c>
      <c r="C42" s="24">
        <v>160</v>
      </c>
      <c r="D42" s="30">
        <v>221</v>
      </c>
      <c r="E42" s="30">
        <v>1544</v>
      </c>
      <c r="F42" s="24">
        <v>1205</v>
      </c>
      <c r="G42" s="30">
        <v>77</v>
      </c>
      <c r="H42" s="30">
        <v>102</v>
      </c>
      <c r="I42" s="30">
        <v>1026</v>
      </c>
      <c r="J42" s="52">
        <v>1031</v>
      </c>
      <c r="K42" s="30">
        <v>549</v>
      </c>
      <c r="L42" s="30">
        <v>245</v>
      </c>
      <c r="M42" s="30">
        <v>79</v>
      </c>
      <c r="N42" s="53">
        <v>21</v>
      </c>
      <c r="O42" s="30">
        <v>1671</v>
      </c>
      <c r="P42" s="30">
        <v>155</v>
      </c>
      <c r="Q42" s="30">
        <v>33</v>
      </c>
      <c r="R42" s="48">
        <v>66</v>
      </c>
    </row>
    <row r="43" spans="1:18" ht="15" customHeight="1">
      <c r="A43" s="44" t="s">
        <v>24</v>
      </c>
      <c r="B43" s="45">
        <v>2743</v>
      </c>
      <c r="C43" s="24">
        <v>232</v>
      </c>
      <c r="D43" s="30">
        <v>248</v>
      </c>
      <c r="E43" s="30">
        <v>2263</v>
      </c>
      <c r="F43" s="24">
        <v>1751</v>
      </c>
      <c r="G43" s="30">
        <v>141</v>
      </c>
      <c r="H43" s="30">
        <v>141</v>
      </c>
      <c r="I43" s="30">
        <v>1469</v>
      </c>
      <c r="J43" s="52">
        <v>1403</v>
      </c>
      <c r="K43" s="30">
        <v>850</v>
      </c>
      <c r="L43" s="30">
        <v>322</v>
      </c>
      <c r="M43" s="30">
        <v>134</v>
      </c>
      <c r="N43" s="53">
        <v>34</v>
      </c>
      <c r="O43" s="30">
        <v>2456</v>
      </c>
      <c r="P43" s="30">
        <v>146</v>
      </c>
      <c r="Q43" s="30">
        <v>39</v>
      </c>
      <c r="R43" s="48">
        <v>102</v>
      </c>
    </row>
    <row r="44" spans="1:18" ht="15" customHeight="1">
      <c r="A44" s="44" t="s">
        <v>25</v>
      </c>
      <c r="B44" s="45">
        <v>3879</v>
      </c>
      <c r="C44" s="24">
        <v>405</v>
      </c>
      <c r="D44" s="30">
        <v>408</v>
      </c>
      <c r="E44" s="30">
        <v>3066</v>
      </c>
      <c r="F44" s="24">
        <v>2242</v>
      </c>
      <c r="G44" s="30">
        <v>124</v>
      </c>
      <c r="H44" s="30">
        <v>170</v>
      </c>
      <c r="I44" s="30">
        <v>1948</v>
      </c>
      <c r="J44" s="52">
        <v>1916</v>
      </c>
      <c r="K44" s="30">
        <v>1225</v>
      </c>
      <c r="L44" s="30">
        <v>524</v>
      </c>
      <c r="M44" s="30">
        <v>160</v>
      </c>
      <c r="N44" s="53">
        <v>54</v>
      </c>
      <c r="O44" s="30">
        <v>3458</v>
      </c>
      <c r="P44" s="30">
        <v>249</v>
      </c>
      <c r="Q44" s="30">
        <v>40</v>
      </c>
      <c r="R44" s="48">
        <v>132</v>
      </c>
    </row>
    <row r="45" spans="1:18" ht="15" customHeight="1">
      <c r="A45" s="44" t="s">
        <v>26</v>
      </c>
      <c r="B45" s="45">
        <v>1923</v>
      </c>
      <c r="C45" s="24">
        <v>224</v>
      </c>
      <c r="D45" s="30">
        <v>218</v>
      </c>
      <c r="E45" s="30">
        <v>1481</v>
      </c>
      <c r="F45" s="24">
        <v>1157</v>
      </c>
      <c r="G45" s="30">
        <v>102</v>
      </c>
      <c r="H45" s="30">
        <v>120</v>
      </c>
      <c r="I45" s="30">
        <v>935</v>
      </c>
      <c r="J45" s="52">
        <v>860</v>
      </c>
      <c r="K45" s="30">
        <v>628</v>
      </c>
      <c r="L45" s="30">
        <v>313</v>
      </c>
      <c r="M45" s="30">
        <v>89</v>
      </c>
      <c r="N45" s="53">
        <v>33</v>
      </c>
      <c r="O45" s="30">
        <v>1705</v>
      </c>
      <c r="P45" s="30">
        <v>115</v>
      </c>
      <c r="Q45" s="30">
        <v>26</v>
      </c>
      <c r="R45" s="48">
        <v>77</v>
      </c>
    </row>
    <row r="46" spans="1:18" ht="15" customHeight="1">
      <c r="A46" s="44" t="s">
        <v>27</v>
      </c>
      <c r="B46" s="45">
        <v>3639</v>
      </c>
      <c r="C46" s="24">
        <v>496</v>
      </c>
      <c r="D46" s="30">
        <v>416</v>
      </c>
      <c r="E46" s="30">
        <v>2727</v>
      </c>
      <c r="F46" s="24">
        <v>2280</v>
      </c>
      <c r="G46" s="30">
        <v>230</v>
      </c>
      <c r="H46" s="30">
        <v>203</v>
      </c>
      <c r="I46" s="30">
        <v>1847</v>
      </c>
      <c r="J46" s="52">
        <v>1578</v>
      </c>
      <c r="K46" s="30">
        <v>1148</v>
      </c>
      <c r="L46" s="30">
        <v>582</v>
      </c>
      <c r="M46" s="30">
        <v>265</v>
      </c>
      <c r="N46" s="53">
        <v>66</v>
      </c>
      <c r="O46" s="30">
        <v>3263</v>
      </c>
      <c r="P46" s="30">
        <v>202</v>
      </c>
      <c r="Q46" s="30">
        <v>48</v>
      </c>
      <c r="R46" s="48">
        <v>126</v>
      </c>
    </row>
    <row r="47" spans="1:18" ht="15" customHeight="1">
      <c r="A47" s="44" t="s">
        <v>28</v>
      </c>
      <c r="B47" s="45">
        <v>1822</v>
      </c>
      <c r="C47" s="24">
        <v>170</v>
      </c>
      <c r="D47" s="30">
        <v>195</v>
      </c>
      <c r="E47" s="30">
        <v>1457</v>
      </c>
      <c r="F47" s="24">
        <v>1131</v>
      </c>
      <c r="G47" s="30">
        <v>74</v>
      </c>
      <c r="H47" s="30">
        <v>92</v>
      </c>
      <c r="I47" s="30">
        <v>965</v>
      </c>
      <c r="J47" s="52">
        <v>873</v>
      </c>
      <c r="K47" s="30">
        <v>609</v>
      </c>
      <c r="L47" s="30">
        <v>239</v>
      </c>
      <c r="M47" s="30">
        <v>83</v>
      </c>
      <c r="N47" s="53">
        <v>18</v>
      </c>
      <c r="O47" s="30">
        <v>1621</v>
      </c>
      <c r="P47" s="30">
        <v>124</v>
      </c>
      <c r="Q47" s="30">
        <v>16</v>
      </c>
      <c r="R47" s="48">
        <v>61</v>
      </c>
    </row>
    <row r="48" spans="1:18" ht="15" customHeight="1">
      <c r="A48" s="44" t="s">
        <v>29</v>
      </c>
      <c r="B48" s="45">
        <v>2868</v>
      </c>
      <c r="C48" s="24">
        <v>317</v>
      </c>
      <c r="D48" s="30">
        <v>337</v>
      </c>
      <c r="E48" s="30">
        <v>2214</v>
      </c>
      <c r="F48" s="24">
        <v>1852</v>
      </c>
      <c r="G48" s="30">
        <v>148</v>
      </c>
      <c r="H48" s="30">
        <v>198</v>
      </c>
      <c r="I48" s="30">
        <v>1506</v>
      </c>
      <c r="J48" s="52">
        <v>1320</v>
      </c>
      <c r="K48" s="30">
        <v>956</v>
      </c>
      <c r="L48" s="30">
        <v>416</v>
      </c>
      <c r="M48" s="30">
        <v>140</v>
      </c>
      <c r="N48" s="53">
        <v>36</v>
      </c>
      <c r="O48" s="30">
        <v>2539</v>
      </c>
      <c r="P48" s="30">
        <v>204</v>
      </c>
      <c r="Q48" s="30">
        <v>47</v>
      </c>
      <c r="R48" s="48">
        <v>78</v>
      </c>
    </row>
    <row r="49" spans="1:18" ht="15" customHeight="1">
      <c r="A49" s="44" t="s">
        <v>30</v>
      </c>
      <c r="B49" s="45">
        <v>4883</v>
      </c>
      <c r="C49" s="24">
        <v>453</v>
      </c>
      <c r="D49" s="30">
        <v>601</v>
      </c>
      <c r="E49" s="30">
        <v>3829</v>
      </c>
      <c r="F49" s="24">
        <v>2680</v>
      </c>
      <c r="G49" s="30">
        <v>123</v>
      </c>
      <c r="H49" s="30">
        <v>184</v>
      </c>
      <c r="I49" s="30">
        <v>2373</v>
      </c>
      <c r="J49" s="52">
        <v>2320</v>
      </c>
      <c r="K49" s="30">
        <v>1617</v>
      </c>
      <c r="L49" s="30">
        <v>702</v>
      </c>
      <c r="M49" s="30">
        <v>184</v>
      </c>
      <c r="N49" s="53">
        <v>60</v>
      </c>
      <c r="O49" s="30">
        <v>4326</v>
      </c>
      <c r="P49" s="30">
        <v>339</v>
      </c>
      <c r="Q49" s="30">
        <v>72</v>
      </c>
      <c r="R49" s="48">
        <v>146</v>
      </c>
    </row>
    <row r="50" spans="1:18" ht="15" customHeight="1">
      <c r="A50" s="44" t="s">
        <v>31</v>
      </c>
      <c r="B50" s="45">
        <v>2843</v>
      </c>
      <c r="C50" s="24">
        <v>296</v>
      </c>
      <c r="D50" s="30">
        <v>280</v>
      </c>
      <c r="E50" s="30">
        <v>2267</v>
      </c>
      <c r="F50" s="24">
        <v>1764</v>
      </c>
      <c r="G50" s="30">
        <v>121</v>
      </c>
      <c r="H50" s="30">
        <v>134</v>
      </c>
      <c r="I50" s="30">
        <v>1509</v>
      </c>
      <c r="J50" s="52">
        <v>1343</v>
      </c>
      <c r="K50" s="30">
        <v>968</v>
      </c>
      <c r="L50" s="30">
        <v>364</v>
      </c>
      <c r="M50" s="30">
        <v>135</v>
      </c>
      <c r="N50" s="53">
        <v>33</v>
      </c>
      <c r="O50" s="30">
        <v>2500</v>
      </c>
      <c r="P50" s="30">
        <v>163</v>
      </c>
      <c r="Q50" s="30">
        <v>64</v>
      </c>
      <c r="R50" s="48">
        <v>116</v>
      </c>
    </row>
    <row r="51" spans="1:18" ht="15" customHeight="1">
      <c r="A51" s="44" t="s">
        <v>32</v>
      </c>
      <c r="B51" s="45">
        <v>3505</v>
      </c>
      <c r="C51" s="24">
        <v>520</v>
      </c>
      <c r="D51" s="30">
        <v>515</v>
      </c>
      <c r="E51" s="30">
        <v>2470</v>
      </c>
      <c r="F51" s="24">
        <v>1926</v>
      </c>
      <c r="G51" s="30">
        <v>166</v>
      </c>
      <c r="H51" s="30">
        <v>198</v>
      </c>
      <c r="I51" s="30">
        <v>1562</v>
      </c>
      <c r="J51" s="52">
        <v>1391</v>
      </c>
      <c r="K51" s="30">
        <v>1203</v>
      </c>
      <c r="L51" s="30">
        <v>616</v>
      </c>
      <c r="M51" s="30">
        <v>228</v>
      </c>
      <c r="N51" s="53">
        <v>67</v>
      </c>
      <c r="O51" s="30">
        <v>3058</v>
      </c>
      <c r="P51" s="30">
        <v>250</v>
      </c>
      <c r="Q51" s="30">
        <v>65</v>
      </c>
      <c r="R51" s="48">
        <v>132</v>
      </c>
    </row>
    <row r="52" spans="1:18" ht="15" customHeight="1">
      <c r="A52" s="44" t="s">
        <v>33</v>
      </c>
      <c r="B52" s="45">
        <v>6641</v>
      </c>
      <c r="C52" s="24">
        <v>857</v>
      </c>
      <c r="D52" s="30">
        <v>731</v>
      </c>
      <c r="E52" s="30">
        <v>5053</v>
      </c>
      <c r="F52" s="24">
        <v>3956</v>
      </c>
      <c r="G52" s="30">
        <v>306</v>
      </c>
      <c r="H52" s="30">
        <v>322</v>
      </c>
      <c r="I52" s="30">
        <v>3328</v>
      </c>
      <c r="J52" s="52">
        <v>3139</v>
      </c>
      <c r="K52" s="30">
        <v>2080</v>
      </c>
      <c r="L52" s="30">
        <v>988</v>
      </c>
      <c r="M52" s="30">
        <v>323</v>
      </c>
      <c r="N52" s="53">
        <v>111</v>
      </c>
      <c r="O52" s="30">
        <v>5947</v>
      </c>
      <c r="P52" s="30">
        <v>437</v>
      </c>
      <c r="Q52" s="30">
        <v>88</v>
      </c>
      <c r="R52" s="48">
        <v>169</v>
      </c>
    </row>
    <row r="53" spans="1:18" ht="15" customHeight="1">
      <c r="A53" s="44" t="s">
        <v>34</v>
      </c>
      <c r="B53" s="45">
        <v>1229</v>
      </c>
      <c r="C53" s="24">
        <v>139</v>
      </c>
      <c r="D53" s="30">
        <v>142</v>
      </c>
      <c r="E53" s="30">
        <v>948</v>
      </c>
      <c r="F53" s="24">
        <v>765</v>
      </c>
      <c r="G53" s="30">
        <v>60</v>
      </c>
      <c r="H53" s="30">
        <v>66</v>
      </c>
      <c r="I53" s="30">
        <v>639</v>
      </c>
      <c r="J53" s="52">
        <v>592</v>
      </c>
      <c r="K53" s="30">
        <v>368</v>
      </c>
      <c r="L53" s="30">
        <v>199</v>
      </c>
      <c r="M53" s="30">
        <v>56</v>
      </c>
      <c r="N53" s="53">
        <v>14</v>
      </c>
      <c r="O53" s="30">
        <v>1070</v>
      </c>
      <c r="P53" s="30">
        <v>98</v>
      </c>
      <c r="Q53" s="30">
        <v>20</v>
      </c>
      <c r="R53" s="48">
        <v>41</v>
      </c>
    </row>
    <row r="54" spans="1:18" ht="15" customHeight="1">
      <c r="A54" s="44" t="s">
        <v>35</v>
      </c>
      <c r="B54" s="45">
        <v>5008</v>
      </c>
      <c r="C54" s="24">
        <v>618</v>
      </c>
      <c r="D54" s="30">
        <v>629</v>
      </c>
      <c r="E54" s="30">
        <v>3761</v>
      </c>
      <c r="F54" s="24">
        <v>2959</v>
      </c>
      <c r="G54" s="30">
        <v>267</v>
      </c>
      <c r="H54" s="30">
        <v>276</v>
      </c>
      <c r="I54" s="30">
        <v>2416</v>
      </c>
      <c r="J54" s="52">
        <v>2237</v>
      </c>
      <c r="K54" s="30">
        <v>1597</v>
      </c>
      <c r="L54" s="30">
        <v>789</v>
      </c>
      <c r="M54" s="30">
        <v>282</v>
      </c>
      <c r="N54" s="53">
        <v>103</v>
      </c>
      <c r="O54" s="30">
        <v>4492</v>
      </c>
      <c r="P54" s="30">
        <v>282</v>
      </c>
      <c r="Q54" s="30">
        <v>69</v>
      </c>
      <c r="R54" s="48">
        <v>165</v>
      </c>
    </row>
    <row r="55" spans="1:18" ht="15" customHeight="1">
      <c r="A55" s="44" t="s">
        <v>107</v>
      </c>
      <c r="B55" s="45">
        <v>2380</v>
      </c>
      <c r="C55" s="24">
        <v>487</v>
      </c>
      <c r="D55" s="30">
        <v>341</v>
      </c>
      <c r="E55" s="30">
        <v>1552</v>
      </c>
      <c r="F55" s="24">
        <v>1358</v>
      </c>
      <c r="G55" s="30">
        <v>181</v>
      </c>
      <c r="H55" s="30">
        <v>146</v>
      </c>
      <c r="I55" s="30">
        <v>1031</v>
      </c>
      <c r="J55" s="52">
        <v>809</v>
      </c>
      <c r="K55" s="30">
        <v>742</v>
      </c>
      <c r="L55" s="30">
        <v>503</v>
      </c>
      <c r="M55" s="30">
        <v>253</v>
      </c>
      <c r="N55" s="53">
        <v>73</v>
      </c>
      <c r="O55" s="30">
        <v>2062</v>
      </c>
      <c r="P55" s="30">
        <v>115</v>
      </c>
      <c r="Q55" s="30">
        <v>55</v>
      </c>
      <c r="R55" s="48">
        <v>148</v>
      </c>
    </row>
    <row r="56" spans="1:18" ht="15" customHeight="1">
      <c r="A56" s="44" t="s">
        <v>36</v>
      </c>
      <c r="B56" s="45">
        <v>1465</v>
      </c>
      <c r="C56" s="24">
        <v>94</v>
      </c>
      <c r="D56" s="30">
        <v>159</v>
      </c>
      <c r="E56" s="30">
        <v>1212</v>
      </c>
      <c r="F56" s="24">
        <v>985</v>
      </c>
      <c r="G56" s="30">
        <v>47</v>
      </c>
      <c r="H56" s="30">
        <v>70</v>
      </c>
      <c r="I56" s="30">
        <v>868</v>
      </c>
      <c r="J56" s="52">
        <v>818</v>
      </c>
      <c r="K56" s="30">
        <v>421</v>
      </c>
      <c r="L56" s="30">
        <v>177</v>
      </c>
      <c r="M56" s="30">
        <v>38</v>
      </c>
      <c r="N56" s="53">
        <v>11</v>
      </c>
      <c r="O56" s="30">
        <v>1329</v>
      </c>
      <c r="P56" s="30">
        <v>92</v>
      </c>
      <c r="Q56" s="30">
        <v>11</v>
      </c>
      <c r="R56" s="48">
        <v>33</v>
      </c>
    </row>
    <row r="57" spans="1:18" ht="15" customHeight="1">
      <c r="A57" s="44" t="s">
        <v>37</v>
      </c>
      <c r="B57" s="45">
        <v>1399</v>
      </c>
      <c r="C57" s="24">
        <v>135</v>
      </c>
      <c r="D57" s="30">
        <v>149</v>
      </c>
      <c r="E57" s="30">
        <v>1115</v>
      </c>
      <c r="F57" s="24">
        <v>882</v>
      </c>
      <c r="G57" s="30">
        <v>50</v>
      </c>
      <c r="H57" s="30">
        <v>70</v>
      </c>
      <c r="I57" s="30">
        <v>762</v>
      </c>
      <c r="J57" s="52">
        <v>748</v>
      </c>
      <c r="K57" s="30">
        <v>400</v>
      </c>
      <c r="L57" s="30">
        <v>186</v>
      </c>
      <c r="M57" s="30">
        <v>51</v>
      </c>
      <c r="N57" s="53">
        <v>14</v>
      </c>
      <c r="O57" s="30">
        <v>1252</v>
      </c>
      <c r="P57" s="30">
        <v>94</v>
      </c>
      <c r="Q57" s="30">
        <v>17</v>
      </c>
      <c r="R57" s="48">
        <v>36</v>
      </c>
    </row>
  </sheetData>
  <sheetProtection/>
  <mergeCells count="7">
    <mergeCell ref="O14:R15"/>
    <mergeCell ref="C14:I14"/>
    <mergeCell ref="C15:E15"/>
    <mergeCell ref="A9:E9"/>
    <mergeCell ref="F15:I15"/>
    <mergeCell ref="B14:B16"/>
    <mergeCell ref="J14:N15"/>
  </mergeCells>
  <hyperlinks>
    <hyperlink ref="A7" r:id="rId1" display="www.conwy.gov.uk/ystadegau"/>
    <hyperlink ref="A6" r:id="rId2" display="ebost: uned.ymchwil@conwy.gov.uk"/>
    <hyperlink ref="A12" r:id="rId3" display="http://www.nationalarchives.gov.uk/doc/open-government-licence/"/>
    <hyperlink ref="I2" location="Nodiadau!A1" display="Nodiadau!A1"/>
  </hyperlinks>
  <printOptions/>
  <pageMargins left="0.75" right="0.75" top="1" bottom="1" header="0.5" footer="0.5"/>
  <pageSetup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dimension ref="A1:T58"/>
  <sheetViews>
    <sheetView workbookViewId="0" topLeftCell="A1">
      <pane xSplit="1" ySplit="16" topLeftCell="B17" activePane="bottomRight" state="frozen"/>
      <selection pane="topLeft" activeCell="A1" sqref="A1"/>
      <selection pane="topRight" activeCell="B1" sqref="B1"/>
      <selection pane="bottomLeft" activeCell="A17" sqref="A17"/>
      <selection pane="bottomRight" activeCell="A1" sqref="A1"/>
    </sheetView>
  </sheetViews>
  <sheetFormatPr defaultColWidth="9.140625" defaultRowHeight="12.75"/>
  <cols>
    <col min="1" max="1" width="22.7109375" style="21" customWidth="1"/>
    <col min="2" max="2" width="10.00390625" style="21" customWidth="1"/>
    <col min="3" max="4" width="9.7109375" style="21" customWidth="1"/>
    <col min="5" max="6" width="10.140625" style="21" customWidth="1"/>
    <col min="7" max="7" width="10.7109375" style="21" customWidth="1"/>
    <col min="8" max="8" width="9.7109375" style="21" customWidth="1"/>
    <col min="9" max="9" width="10.140625" style="21" customWidth="1"/>
    <col min="10" max="11" width="10.140625" style="21" bestFit="1" customWidth="1"/>
    <col min="12" max="14" width="9.140625" style="21" customWidth="1"/>
    <col min="15" max="15" width="10.140625" style="21" bestFit="1" customWidth="1"/>
    <col min="16" max="16" width="10.7109375" style="21" customWidth="1"/>
    <col min="17" max="17" width="10.28125" style="21" customWidth="1"/>
    <col min="18" max="18" width="11.28125" style="21" customWidth="1"/>
    <col min="19" max="16384" width="9.140625" style="21" customWidth="1"/>
  </cols>
  <sheetData>
    <row r="1" spans="1:8" s="14" customFormat="1" ht="20.25">
      <c r="A1" s="1" t="s">
        <v>99</v>
      </c>
      <c r="H1" s="15"/>
    </row>
    <row r="2" spans="1:9" s="14" customFormat="1" ht="18">
      <c r="A2" s="16" t="s">
        <v>97</v>
      </c>
      <c r="I2" s="4" t="s">
        <v>72</v>
      </c>
    </row>
    <row r="3" s="12" customFormat="1" ht="9" customHeight="1"/>
    <row r="4" s="12" customFormat="1" ht="12.75">
      <c r="A4" s="17" t="s">
        <v>59</v>
      </c>
    </row>
    <row r="5" s="12" customFormat="1" ht="12.75">
      <c r="A5" s="12" t="s">
        <v>60</v>
      </c>
    </row>
    <row r="6" s="12" customFormat="1" ht="12.75">
      <c r="A6" s="13" t="s">
        <v>61</v>
      </c>
    </row>
    <row r="7" s="12" customFormat="1" ht="12.75">
      <c r="A7" s="13" t="s">
        <v>62</v>
      </c>
    </row>
    <row r="8" s="12" customFormat="1" ht="9" customHeight="1"/>
    <row r="9" spans="1:5" s="12" customFormat="1" ht="15" customHeight="1">
      <c r="A9" s="62" t="s">
        <v>63</v>
      </c>
      <c r="B9" s="62"/>
      <c r="C9" s="62"/>
      <c r="D9" s="62"/>
      <c r="E9" s="62"/>
    </row>
    <row r="10" s="12" customFormat="1" ht="15" customHeight="1">
      <c r="A10" s="12" t="s">
        <v>73</v>
      </c>
    </row>
    <row r="11" s="12" customFormat="1" ht="15" customHeight="1">
      <c r="A11" s="12" t="s">
        <v>64</v>
      </c>
    </row>
    <row r="12" spans="1:8" s="12" customFormat="1" ht="15" customHeight="1">
      <c r="A12" s="13" t="s">
        <v>1</v>
      </c>
      <c r="B12" s="18"/>
      <c r="C12" s="18"/>
      <c r="D12" s="18"/>
      <c r="E12" s="18"/>
      <c r="F12" s="18"/>
      <c r="G12" s="18"/>
      <c r="H12" s="18"/>
    </row>
    <row r="13" spans="2:7" s="12" customFormat="1" ht="15" customHeight="1">
      <c r="B13" s="19"/>
      <c r="C13" s="19"/>
      <c r="D13" s="19"/>
      <c r="G13" s="19"/>
    </row>
    <row r="14" spans="2:18" s="12" customFormat="1" ht="15" customHeight="1">
      <c r="B14" s="76" t="s">
        <v>77</v>
      </c>
      <c r="C14" s="68" t="s">
        <v>100</v>
      </c>
      <c r="D14" s="69"/>
      <c r="E14" s="69"/>
      <c r="F14" s="69"/>
      <c r="G14" s="69"/>
      <c r="H14" s="69"/>
      <c r="I14" s="70"/>
      <c r="J14" s="78" t="s">
        <v>82</v>
      </c>
      <c r="K14" s="75"/>
      <c r="L14" s="75"/>
      <c r="M14" s="75"/>
      <c r="N14" s="79"/>
      <c r="O14" s="65" t="s">
        <v>88</v>
      </c>
      <c r="P14" s="66"/>
      <c r="Q14" s="66"/>
      <c r="R14" s="67"/>
    </row>
    <row r="15" spans="1:18" s="12" customFormat="1" ht="15" customHeight="1">
      <c r="A15" s="40"/>
      <c r="B15" s="76"/>
      <c r="C15" s="71" t="s">
        <v>77</v>
      </c>
      <c r="D15" s="72"/>
      <c r="E15" s="73"/>
      <c r="F15" s="74" t="s">
        <v>81</v>
      </c>
      <c r="G15" s="75"/>
      <c r="H15" s="75"/>
      <c r="I15" s="75"/>
      <c r="J15" s="78"/>
      <c r="K15" s="75"/>
      <c r="L15" s="75"/>
      <c r="M15" s="75"/>
      <c r="N15" s="79"/>
      <c r="O15" s="65"/>
      <c r="P15" s="66"/>
      <c r="Q15" s="66"/>
      <c r="R15" s="67"/>
    </row>
    <row r="16" spans="1:19" s="12" customFormat="1" ht="49.5" customHeight="1">
      <c r="A16" s="49"/>
      <c r="B16" s="77"/>
      <c r="C16" s="46" t="s">
        <v>103</v>
      </c>
      <c r="D16" s="42" t="s">
        <v>102</v>
      </c>
      <c r="E16" s="42" t="s">
        <v>101</v>
      </c>
      <c r="F16" s="46" t="s">
        <v>104</v>
      </c>
      <c r="G16" s="46" t="s">
        <v>103</v>
      </c>
      <c r="H16" s="42" t="s">
        <v>102</v>
      </c>
      <c r="I16" s="42" t="s">
        <v>101</v>
      </c>
      <c r="J16" s="50" t="s">
        <v>83</v>
      </c>
      <c r="K16" s="42" t="s">
        <v>84</v>
      </c>
      <c r="L16" s="42" t="s">
        <v>85</v>
      </c>
      <c r="M16" s="42" t="s">
        <v>86</v>
      </c>
      <c r="N16" s="51" t="s">
        <v>87</v>
      </c>
      <c r="O16" s="42" t="s">
        <v>89</v>
      </c>
      <c r="P16" s="42" t="s">
        <v>90</v>
      </c>
      <c r="Q16" s="42" t="s">
        <v>91</v>
      </c>
      <c r="R16" s="47" t="s">
        <v>92</v>
      </c>
      <c r="S16" s="21"/>
    </row>
    <row r="17" spans="1:20" s="40" customFormat="1" ht="15" customHeight="1">
      <c r="A17" s="43" t="s">
        <v>105</v>
      </c>
      <c r="B17" s="45">
        <v>56075912</v>
      </c>
      <c r="C17" s="54">
        <v>0.0850581262057762</v>
      </c>
      <c r="D17" s="54">
        <v>0.09413541058413816</v>
      </c>
      <c r="E17" s="54">
        <v>0.8208064632100857</v>
      </c>
      <c r="F17" s="24">
        <v>36273707</v>
      </c>
      <c r="G17" s="54">
        <v>0.05751372474834182</v>
      </c>
      <c r="H17" s="54">
        <v>0.07222768822607516</v>
      </c>
      <c r="I17" s="54">
        <v>0.870258587025583</v>
      </c>
      <c r="J17" s="55">
        <v>0.47140399606875766</v>
      </c>
      <c r="K17" s="54">
        <v>0.34051733300387516</v>
      </c>
      <c r="L17" s="54">
        <v>0.13199751436944976</v>
      </c>
      <c r="M17" s="54">
        <v>0.043310361140448325</v>
      </c>
      <c r="N17" s="54">
        <v>0.01277079541746909</v>
      </c>
      <c r="O17" s="55">
        <v>0.8965643929250763</v>
      </c>
      <c r="P17" s="54">
        <v>0.0653591153363676</v>
      </c>
      <c r="Q17" s="54">
        <v>0.013823921401403155</v>
      </c>
      <c r="R17" s="56">
        <v>0.024252570337152966</v>
      </c>
      <c r="S17" s="41"/>
      <c r="T17" s="41"/>
    </row>
    <row r="18" spans="1:20" s="40" customFormat="1" ht="15" customHeight="1">
      <c r="A18" s="43" t="s">
        <v>75</v>
      </c>
      <c r="B18" s="45">
        <v>3063456</v>
      </c>
      <c r="C18" s="54">
        <v>0.11892385593264601</v>
      </c>
      <c r="D18" s="54">
        <v>0.1082231962855024</v>
      </c>
      <c r="E18" s="54">
        <v>0.7728529477818517</v>
      </c>
      <c r="F18" s="24">
        <v>1944616</v>
      </c>
      <c r="G18" s="54">
        <v>0.08338715715596293</v>
      </c>
      <c r="H18" s="54">
        <v>0.08599332721730152</v>
      </c>
      <c r="I18" s="54">
        <v>0.8306195156267355</v>
      </c>
      <c r="J18" s="55">
        <v>0.4663677232511255</v>
      </c>
      <c r="K18" s="54">
        <v>0.3112050572947677</v>
      </c>
      <c r="L18" s="54">
        <v>0.14617118705148696</v>
      </c>
      <c r="M18" s="54">
        <v>0.0581767781224865</v>
      </c>
      <c r="N18" s="54">
        <v>0.018079254280133288</v>
      </c>
      <c r="O18" s="55">
        <v>0.8791462975149635</v>
      </c>
      <c r="P18" s="54">
        <v>0.0693452101156341</v>
      </c>
      <c r="Q18" s="54">
        <v>0.017642166233169335</v>
      </c>
      <c r="R18" s="56">
        <v>0.03386632613623306</v>
      </c>
      <c r="S18" s="41"/>
      <c r="T18" s="41"/>
    </row>
    <row r="19" spans="1:20" s="40" customFormat="1" ht="15" customHeight="1">
      <c r="A19" s="43" t="s">
        <v>74</v>
      </c>
      <c r="B19" s="45">
        <v>115228</v>
      </c>
      <c r="C19" s="54">
        <v>0.12059568854792238</v>
      </c>
      <c r="D19" s="54">
        <v>0.1216631374318742</v>
      </c>
      <c r="E19" s="54">
        <v>0.7577411740202035</v>
      </c>
      <c r="F19" s="24">
        <v>67940</v>
      </c>
      <c r="G19" s="54">
        <v>0.07667059169855756</v>
      </c>
      <c r="H19" s="54">
        <v>0.08804827789225787</v>
      </c>
      <c r="I19" s="54">
        <v>0.8352811304091846</v>
      </c>
      <c r="J19" s="55">
        <v>0.45418648245218174</v>
      </c>
      <c r="K19" s="54">
        <v>0.3209029055437914</v>
      </c>
      <c r="L19" s="54">
        <v>0.15511854757524213</v>
      </c>
      <c r="M19" s="54">
        <v>0.05412746901794702</v>
      </c>
      <c r="N19" s="54">
        <v>0.015664595410837645</v>
      </c>
      <c r="O19" s="55">
        <v>0.8819297392994758</v>
      </c>
      <c r="P19" s="54">
        <v>0.06780470024646787</v>
      </c>
      <c r="Q19" s="54">
        <v>0.015742701426736557</v>
      </c>
      <c r="R19" s="54">
        <v>0.03452285902731975</v>
      </c>
      <c r="S19" s="41"/>
      <c r="T19" s="41"/>
    </row>
    <row r="20" spans="1:18" s="12" customFormat="1" ht="15" customHeight="1">
      <c r="A20" s="44" t="s">
        <v>3</v>
      </c>
      <c r="B20" s="45">
        <v>2461</v>
      </c>
      <c r="C20" s="54">
        <v>0.197480698902885</v>
      </c>
      <c r="D20" s="54">
        <v>0.15156440471353108</v>
      </c>
      <c r="E20" s="54">
        <v>0.650954896383584</v>
      </c>
      <c r="F20" s="24">
        <v>1390</v>
      </c>
      <c r="G20" s="54">
        <v>0.15323741007194244</v>
      </c>
      <c r="H20" s="54">
        <v>0.13093525179856116</v>
      </c>
      <c r="I20" s="54">
        <v>0.7158273381294964</v>
      </c>
      <c r="J20" s="55">
        <v>0.34945144250304755</v>
      </c>
      <c r="K20" s="54">
        <v>0.30800487606663957</v>
      </c>
      <c r="L20" s="54">
        <v>0.19666802112962212</v>
      </c>
      <c r="M20" s="54">
        <v>0.11255587159691183</v>
      </c>
      <c r="N20" s="54">
        <v>0.033319788703778955</v>
      </c>
      <c r="O20" s="55">
        <v>0.855749695245835</v>
      </c>
      <c r="P20" s="54">
        <v>0.05729378301503454</v>
      </c>
      <c r="Q20" s="54">
        <v>0.023567655424624138</v>
      </c>
      <c r="R20" s="54">
        <v>0.0633888663145063</v>
      </c>
    </row>
    <row r="21" spans="1:18" ht="15" customHeight="1">
      <c r="A21" s="60" t="s">
        <v>106</v>
      </c>
      <c r="B21" s="45">
        <v>6080</v>
      </c>
      <c r="C21" s="54">
        <v>0.16973684210526316</v>
      </c>
      <c r="D21" s="54">
        <v>0.1254934210526316</v>
      </c>
      <c r="E21" s="54">
        <v>0.7047697368421053</v>
      </c>
      <c r="F21" s="24">
        <v>3520</v>
      </c>
      <c r="G21" s="54">
        <v>0.11960227272727272</v>
      </c>
      <c r="H21" s="54">
        <v>0.09829545454545455</v>
      </c>
      <c r="I21" s="54">
        <v>0.7821022727272727</v>
      </c>
      <c r="J21" s="55">
        <v>0.4087171052631579</v>
      </c>
      <c r="K21" s="54">
        <v>0.3026315789473684</v>
      </c>
      <c r="L21" s="54">
        <v>0.1763157894736842</v>
      </c>
      <c r="M21" s="54">
        <v>0.0850328947368421</v>
      </c>
      <c r="N21" s="54">
        <v>0.02730263157894737</v>
      </c>
      <c r="O21" s="55">
        <v>0.859046052631579</v>
      </c>
      <c r="P21" s="54">
        <v>0.06332236842105263</v>
      </c>
      <c r="Q21" s="54">
        <v>0.024342105263157894</v>
      </c>
      <c r="R21" s="56">
        <v>0.053289473684210525</v>
      </c>
    </row>
    <row r="22" spans="1:18" s="12" customFormat="1" ht="15" customHeight="1">
      <c r="A22" s="44" t="s">
        <v>5</v>
      </c>
      <c r="B22" s="45">
        <v>1244</v>
      </c>
      <c r="C22" s="54">
        <v>0.07556270096463022</v>
      </c>
      <c r="D22" s="54">
        <v>0.1085209003215434</v>
      </c>
      <c r="E22" s="54">
        <v>0.8159163987138264</v>
      </c>
      <c r="F22" s="24">
        <v>783</v>
      </c>
      <c r="G22" s="54">
        <v>0.037037037037037035</v>
      </c>
      <c r="H22" s="54">
        <v>0.0842911877394636</v>
      </c>
      <c r="I22" s="54">
        <v>0.8786717752234994</v>
      </c>
      <c r="J22" s="55">
        <v>0.5120578778135049</v>
      </c>
      <c r="K22" s="54">
        <v>0.3167202572347267</v>
      </c>
      <c r="L22" s="54">
        <v>0.13585209003215434</v>
      </c>
      <c r="M22" s="54">
        <v>0.03215434083601286</v>
      </c>
      <c r="N22" s="54">
        <v>0.003215434083601286</v>
      </c>
      <c r="O22" s="55">
        <v>0.9003215434083601</v>
      </c>
      <c r="P22" s="54">
        <v>0.06511254019292605</v>
      </c>
      <c r="Q22" s="54">
        <v>0.013665594855305467</v>
      </c>
      <c r="R22" s="56">
        <v>0.02090032154340836</v>
      </c>
    </row>
    <row r="23" spans="1:18" s="12" customFormat="1" ht="15" customHeight="1">
      <c r="A23" s="44" t="s">
        <v>4</v>
      </c>
      <c r="B23" s="45">
        <v>2122</v>
      </c>
      <c r="C23" s="54">
        <v>0.08529688972667294</v>
      </c>
      <c r="D23" s="54">
        <v>0.11498586239396795</v>
      </c>
      <c r="E23" s="54">
        <v>0.799717247879359</v>
      </c>
      <c r="F23" s="24">
        <v>1370</v>
      </c>
      <c r="G23" s="54">
        <v>0.05328467153284672</v>
      </c>
      <c r="H23" s="54">
        <v>0.08832116788321168</v>
      </c>
      <c r="I23" s="54">
        <v>0.8583941605839416</v>
      </c>
      <c r="J23" s="55">
        <v>0.4882186616399623</v>
      </c>
      <c r="K23" s="54">
        <v>0.3294062205466541</v>
      </c>
      <c r="L23" s="54">
        <v>0.13195098963242224</v>
      </c>
      <c r="M23" s="54">
        <v>0.03770028275212064</v>
      </c>
      <c r="N23" s="54">
        <v>0.012723845428840716</v>
      </c>
      <c r="O23" s="55">
        <v>0.8680490103675778</v>
      </c>
      <c r="P23" s="54">
        <v>0.08529688972667294</v>
      </c>
      <c r="Q23" s="54">
        <v>0.017436380772855798</v>
      </c>
      <c r="R23" s="56">
        <v>0.029217719132893498</v>
      </c>
    </row>
    <row r="24" spans="1:18" s="12" customFormat="1" ht="15" customHeight="1">
      <c r="A24" s="44" t="s">
        <v>6</v>
      </c>
      <c r="B24" s="45">
        <v>1815</v>
      </c>
      <c r="C24" s="54">
        <v>0.1184573002754821</v>
      </c>
      <c r="D24" s="54">
        <v>0.1305785123966942</v>
      </c>
      <c r="E24" s="54">
        <v>0.7509641873278237</v>
      </c>
      <c r="F24" s="24">
        <v>1133</v>
      </c>
      <c r="G24" s="54">
        <v>0.07413945278022947</v>
      </c>
      <c r="H24" s="54">
        <v>0.09885260370697264</v>
      </c>
      <c r="I24" s="54">
        <v>0.8270079435127978</v>
      </c>
      <c r="J24" s="55">
        <v>0.4440771349862259</v>
      </c>
      <c r="K24" s="54">
        <v>0.3410468319559229</v>
      </c>
      <c r="L24" s="54">
        <v>0.15261707988980716</v>
      </c>
      <c r="M24" s="54">
        <v>0.049035812672176306</v>
      </c>
      <c r="N24" s="54">
        <v>0.013223140495867768</v>
      </c>
      <c r="O24" s="55">
        <v>0.8942148760330578</v>
      </c>
      <c r="P24" s="54">
        <v>0.06005509641873278</v>
      </c>
      <c r="Q24" s="54">
        <v>0.015426997245179064</v>
      </c>
      <c r="R24" s="56">
        <v>0.030303030303030304</v>
      </c>
    </row>
    <row r="25" spans="1:18" s="12" customFormat="1" ht="15" customHeight="1">
      <c r="A25" s="44" t="s">
        <v>7</v>
      </c>
      <c r="B25" s="45">
        <v>2007</v>
      </c>
      <c r="C25" s="54">
        <v>0.08320876930742402</v>
      </c>
      <c r="D25" s="54">
        <v>0.11858495266567015</v>
      </c>
      <c r="E25" s="54">
        <v>0.7982062780269058</v>
      </c>
      <c r="F25" s="24">
        <v>1180</v>
      </c>
      <c r="G25" s="54">
        <v>0.046610169491525424</v>
      </c>
      <c r="H25" s="54">
        <v>0.07627118644067797</v>
      </c>
      <c r="I25" s="54">
        <v>0.8771186440677966</v>
      </c>
      <c r="J25" s="55">
        <v>0.4877927254608869</v>
      </c>
      <c r="K25" s="54">
        <v>0.3273542600896861</v>
      </c>
      <c r="L25" s="54">
        <v>0.13303437967115098</v>
      </c>
      <c r="M25" s="54">
        <v>0.04035874439461883</v>
      </c>
      <c r="N25" s="54">
        <v>0.0114598903836572</v>
      </c>
      <c r="O25" s="55">
        <v>0.8629795714997509</v>
      </c>
      <c r="P25" s="54">
        <v>0.0931738913801694</v>
      </c>
      <c r="Q25" s="54">
        <v>0.015445939212755356</v>
      </c>
      <c r="R25" s="56">
        <v>0.028400597907324365</v>
      </c>
    </row>
    <row r="26" spans="1:18" ht="15" customHeight="1">
      <c r="A26" s="44" t="s">
        <v>8</v>
      </c>
      <c r="B26" s="45">
        <v>1485</v>
      </c>
      <c r="C26" s="54">
        <v>0.10303030303030303</v>
      </c>
      <c r="D26" s="54">
        <v>0.11582491582491583</v>
      </c>
      <c r="E26" s="54">
        <v>0.7811447811447811</v>
      </c>
      <c r="F26" s="24">
        <v>898</v>
      </c>
      <c r="G26" s="54">
        <v>0.051224944320712694</v>
      </c>
      <c r="H26" s="54">
        <v>0.07015590200445435</v>
      </c>
      <c r="I26" s="54">
        <v>0.878619153674833</v>
      </c>
      <c r="J26" s="55">
        <v>0.465993265993266</v>
      </c>
      <c r="K26" s="54">
        <v>0.33265993265993266</v>
      </c>
      <c r="L26" s="54">
        <v>0.14612794612794613</v>
      </c>
      <c r="M26" s="54">
        <v>0.0430976430976431</v>
      </c>
      <c r="N26" s="54">
        <v>0.012121212121212121</v>
      </c>
      <c r="O26" s="55">
        <v>0.8936026936026936</v>
      </c>
      <c r="P26" s="54">
        <v>0.06464646464646465</v>
      </c>
      <c r="Q26" s="54">
        <v>0.013468013468013467</v>
      </c>
      <c r="R26" s="56">
        <v>0.028282828282828285</v>
      </c>
    </row>
    <row r="27" spans="1:18" ht="15" customHeight="1">
      <c r="A27" s="44" t="s">
        <v>9</v>
      </c>
      <c r="B27" s="45">
        <v>4566</v>
      </c>
      <c r="C27" s="54">
        <v>0.11432325886990802</v>
      </c>
      <c r="D27" s="54">
        <v>0.11388523872098116</v>
      </c>
      <c r="E27" s="54">
        <v>0.7717915024091109</v>
      </c>
      <c r="F27" s="24">
        <v>2797</v>
      </c>
      <c r="G27" s="54">
        <v>0.08795137647479442</v>
      </c>
      <c r="H27" s="54">
        <v>0.0861637468716482</v>
      </c>
      <c r="I27" s="54">
        <v>0.8258848766535574</v>
      </c>
      <c r="J27" s="55">
        <v>0.47174770039421815</v>
      </c>
      <c r="K27" s="54">
        <v>0.316688567674113</v>
      </c>
      <c r="L27" s="54">
        <v>0.13972842750766534</v>
      </c>
      <c r="M27" s="54">
        <v>0.056504599211563734</v>
      </c>
      <c r="N27" s="54">
        <v>0.015330705212439772</v>
      </c>
      <c r="O27" s="55">
        <v>0.8845816907577748</v>
      </c>
      <c r="P27" s="54">
        <v>0.06614104248795445</v>
      </c>
      <c r="Q27" s="54">
        <v>0.018834866403854577</v>
      </c>
      <c r="R27" s="56">
        <v>0.030442400350416118</v>
      </c>
    </row>
    <row r="28" spans="1:18" ht="15" customHeight="1">
      <c r="A28" s="44" t="s">
        <v>2</v>
      </c>
      <c r="B28" s="45">
        <v>4065</v>
      </c>
      <c r="C28" s="54">
        <v>0.1001230012300123</v>
      </c>
      <c r="D28" s="54">
        <v>0.1045510455104551</v>
      </c>
      <c r="E28" s="54">
        <v>0.7953259532595326</v>
      </c>
      <c r="F28" s="24">
        <v>2522</v>
      </c>
      <c r="G28" s="54">
        <v>0.06819984139571768</v>
      </c>
      <c r="H28" s="54">
        <v>0.08247422680412371</v>
      </c>
      <c r="I28" s="54">
        <v>0.8493259318001586</v>
      </c>
      <c r="J28" s="55">
        <v>0.46494464944649444</v>
      </c>
      <c r="K28" s="54">
        <v>0.3372693726937269</v>
      </c>
      <c r="L28" s="54">
        <v>0.13972939729397293</v>
      </c>
      <c r="M28" s="54">
        <v>0.04846248462484625</v>
      </c>
      <c r="N28" s="54">
        <v>0.00959409594095941</v>
      </c>
      <c r="O28" s="55">
        <v>0.8848708487084871</v>
      </c>
      <c r="P28" s="54">
        <v>0.06789667896678966</v>
      </c>
      <c r="Q28" s="54">
        <v>0.013530135301353014</v>
      </c>
      <c r="R28" s="56">
        <v>0.033702337023370235</v>
      </c>
    </row>
    <row r="29" spans="1:18" ht="15" customHeight="1">
      <c r="A29" s="44" t="s">
        <v>10</v>
      </c>
      <c r="B29" s="45">
        <v>3424</v>
      </c>
      <c r="C29" s="54">
        <v>0.13317757009345793</v>
      </c>
      <c r="D29" s="54">
        <v>0.1425233644859813</v>
      </c>
      <c r="E29" s="54">
        <v>0.7242990654205608</v>
      </c>
      <c r="F29" s="24">
        <v>1825</v>
      </c>
      <c r="G29" s="54">
        <v>0.07232876712328767</v>
      </c>
      <c r="H29" s="54">
        <v>0.08931506849315068</v>
      </c>
      <c r="I29" s="54">
        <v>0.8383561643835616</v>
      </c>
      <c r="J29" s="55">
        <v>0.4126752336448598</v>
      </c>
      <c r="K29" s="54">
        <v>0.33615654205607476</v>
      </c>
      <c r="L29" s="54">
        <v>0.18516355140186916</v>
      </c>
      <c r="M29" s="54">
        <v>0.0514018691588785</v>
      </c>
      <c r="N29" s="54">
        <v>0.014602803738317757</v>
      </c>
      <c r="O29" s="55">
        <v>0.8717873831775701</v>
      </c>
      <c r="P29" s="54">
        <v>0.08148364485981309</v>
      </c>
      <c r="Q29" s="54">
        <v>0.015771028037383176</v>
      </c>
      <c r="R29" s="56">
        <v>0.030957943925233645</v>
      </c>
    </row>
    <row r="30" spans="1:18" ht="15" customHeight="1">
      <c r="A30" s="44" t="s">
        <v>11</v>
      </c>
      <c r="B30" s="45">
        <v>2118</v>
      </c>
      <c r="C30" s="54">
        <v>0.1274787535410765</v>
      </c>
      <c r="D30" s="54">
        <v>0.13503305004721436</v>
      </c>
      <c r="E30" s="54">
        <v>0.7374881964117092</v>
      </c>
      <c r="F30" s="24">
        <v>1183</v>
      </c>
      <c r="G30" s="54">
        <v>0.08453085376162299</v>
      </c>
      <c r="H30" s="54">
        <v>0.09129332206255283</v>
      </c>
      <c r="I30" s="54">
        <v>0.8241758241758241</v>
      </c>
      <c r="J30" s="55">
        <v>0.4523135033050047</v>
      </c>
      <c r="K30" s="54">
        <v>0.3125590179414542</v>
      </c>
      <c r="L30" s="54">
        <v>0.16100094428706327</v>
      </c>
      <c r="M30" s="54">
        <v>0.056657223796033995</v>
      </c>
      <c r="N30" s="54">
        <v>0.017469310670443813</v>
      </c>
      <c r="O30" s="55">
        <v>0.9065155807365439</v>
      </c>
      <c r="P30" s="54">
        <v>0.04579792256846081</v>
      </c>
      <c r="Q30" s="54">
        <v>0.014636449480642116</v>
      </c>
      <c r="R30" s="56">
        <v>0.033050047214353166</v>
      </c>
    </row>
    <row r="31" spans="1:18" ht="15" customHeight="1">
      <c r="A31" s="44" t="s">
        <v>12</v>
      </c>
      <c r="B31" s="45">
        <v>3936</v>
      </c>
      <c r="C31" s="54">
        <v>0.11763211382113821</v>
      </c>
      <c r="D31" s="54">
        <v>0.12957317073170732</v>
      </c>
      <c r="E31" s="54">
        <v>0.7527947154471545</v>
      </c>
      <c r="F31" s="24">
        <v>2051</v>
      </c>
      <c r="G31" s="54">
        <v>0.051194539249146756</v>
      </c>
      <c r="H31" s="54">
        <v>0.07752315943442223</v>
      </c>
      <c r="I31" s="54">
        <v>0.871282301316431</v>
      </c>
      <c r="J31" s="55">
        <v>0.4489329268292683</v>
      </c>
      <c r="K31" s="54">
        <v>0.3310467479674797</v>
      </c>
      <c r="L31" s="54">
        <v>0.15853658536585366</v>
      </c>
      <c r="M31" s="54">
        <v>0.049796747967479675</v>
      </c>
      <c r="N31" s="54">
        <v>0.011686991869918699</v>
      </c>
      <c r="O31" s="55">
        <v>0.8622967479674797</v>
      </c>
      <c r="P31" s="54">
        <v>0.08739837398373984</v>
      </c>
      <c r="Q31" s="54">
        <v>0.01676829268292683</v>
      </c>
      <c r="R31" s="56">
        <v>0.03353658536585366</v>
      </c>
    </row>
    <row r="32" spans="1:18" ht="15" customHeight="1">
      <c r="A32" s="44" t="s">
        <v>13</v>
      </c>
      <c r="B32" s="45">
        <v>1537</v>
      </c>
      <c r="C32" s="54">
        <v>0.07807417046193885</v>
      </c>
      <c r="D32" s="54">
        <v>0.1125569290826285</v>
      </c>
      <c r="E32" s="54">
        <v>0.8093689004554326</v>
      </c>
      <c r="F32" s="24">
        <v>935</v>
      </c>
      <c r="G32" s="54">
        <v>0.03636363636363636</v>
      </c>
      <c r="H32" s="54">
        <v>0.08877005347593583</v>
      </c>
      <c r="I32" s="54">
        <v>0.8748663101604278</v>
      </c>
      <c r="J32" s="55">
        <v>0.5432661027976577</v>
      </c>
      <c r="K32" s="54">
        <v>0.2849707221860768</v>
      </c>
      <c r="L32" s="54">
        <v>0.13597918022121014</v>
      </c>
      <c r="M32" s="54">
        <v>0.026675341574495772</v>
      </c>
      <c r="N32" s="54">
        <v>0.009108653220559532</v>
      </c>
      <c r="O32" s="55">
        <v>0.8835393623942746</v>
      </c>
      <c r="P32" s="54">
        <v>0.07547169811320754</v>
      </c>
      <c r="Q32" s="54">
        <v>0.014964216005204945</v>
      </c>
      <c r="R32" s="56">
        <v>0.026024723487312947</v>
      </c>
    </row>
    <row r="33" spans="1:18" ht="15" customHeight="1">
      <c r="A33" s="44" t="s">
        <v>14</v>
      </c>
      <c r="B33" s="45">
        <v>3547</v>
      </c>
      <c r="C33" s="54">
        <v>0.11389906963631238</v>
      </c>
      <c r="D33" s="54">
        <v>0.11107978573442345</v>
      </c>
      <c r="E33" s="54">
        <v>0.7750211446292642</v>
      </c>
      <c r="F33" s="24">
        <v>2046</v>
      </c>
      <c r="G33" s="54">
        <v>0.06647116324535679</v>
      </c>
      <c r="H33" s="54">
        <v>0.07575757575757576</v>
      </c>
      <c r="I33" s="54">
        <v>0.8577712609970675</v>
      </c>
      <c r="J33" s="55">
        <v>0.48914575697772766</v>
      </c>
      <c r="K33" s="54">
        <v>0.3044826614040034</v>
      </c>
      <c r="L33" s="54">
        <v>0.14237383704539047</v>
      </c>
      <c r="M33" s="54">
        <v>0.0493374682830561</v>
      </c>
      <c r="N33" s="54">
        <v>0.014660276289822385</v>
      </c>
      <c r="O33" s="55">
        <v>0.8793346489991543</v>
      </c>
      <c r="P33" s="54">
        <v>0.07555680857062307</v>
      </c>
      <c r="Q33" s="54">
        <v>0.013250634338877925</v>
      </c>
      <c r="R33" s="56">
        <v>0.0318579080913448</v>
      </c>
    </row>
    <row r="34" spans="1:18" ht="15" customHeight="1">
      <c r="A34" s="44" t="s">
        <v>15</v>
      </c>
      <c r="B34" s="45">
        <v>4611</v>
      </c>
      <c r="C34" s="54">
        <v>0.1372804163955758</v>
      </c>
      <c r="D34" s="54">
        <v>0.15029277813923228</v>
      </c>
      <c r="E34" s="54">
        <v>0.7124268054651919</v>
      </c>
      <c r="F34" s="24">
        <v>2358</v>
      </c>
      <c r="G34" s="54">
        <v>0.0729431721798134</v>
      </c>
      <c r="H34" s="54">
        <v>0.08948261238337574</v>
      </c>
      <c r="I34" s="54">
        <v>0.8375742154368109</v>
      </c>
      <c r="J34" s="55">
        <v>0.41357623075254824</v>
      </c>
      <c r="K34" s="54">
        <v>0.32747777054868793</v>
      </c>
      <c r="L34" s="54">
        <v>0.18499240945564954</v>
      </c>
      <c r="M34" s="54">
        <v>0.060073736716547387</v>
      </c>
      <c r="N34" s="54">
        <v>0.013879852526566904</v>
      </c>
      <c r="O34" s="55">
        <v>0.8651051832574279</v>
      </c>
      <c r="P34" s="54">
        <v>0.08045977011494253</v>
      </c>
      <c r="Q34" s="54">
        <v>0.01626545217957059</v>
      </c>
      <c r="R34" s="56">
        <v>0.03816959444805899</v>
      </c>
    </row>
    <row r="35" spans="1:18" ht="15" customHeight="1">
      <c r="A35" s="44" t="s">
        <v>16</v>
      </c>
      <c r="B35" s="45">
        <v>4340</v>
      </c>
      <c r="C35" s="54">
        <v>0.11428571428571428</v>
      </c>
      <c r="D35" s="54">
        <v>0.10806451612903226</v>
      </c>
      <c r="E35" s="54">
        <v>0.7776497695852534</v>
      </c>
      <c r="F35" s="24">
        <v>2837</v>
      </c>
      <c r="G35" s="54">
        <v>0.09587592527317589</v>
      </c>
      <c r="H35" s="54">
        <v>0.09164610504053577</v>
      </c>
      <c r="I35" s="54">
        <v>0.8124779696862884</v>
      </c>
      <c r="J35" s="55">
        <v>0.4467741935483871</v>
      </c>
      <c r="K35" s="54">
        <v>0.33225806451612905</v>
      </c>
      <c r="L35" s="54">
        <v>0.14930875576036867</v>
      </c>
      <c r="M35" s="54">
        <v>0.05552995391705069</v>
      </c>
      <c r="N35" s="54">
        <v>0.016129032258064516</v>
      </c>
      <c r="O35" s="55">
        <v>0.8937788018433179</v>
      </c>
      <c r="P35" s="54">
        <v>0.05783410138248848</v>
      </c>
      <c r="Q35" s="54">
        <v>0.016129032258064516</v>
      </c>
      <c r="R35" s="56">
        <v>0.03225806451612903</v>
      </c>
    </row>
    <row r="36" spans="1:18" ht="15" customHeight="1">
      <c r="A36" s="44" t="s">
        <v>17</v>
      </c>
      <c r="B36" s="45">
        <v>3747</v>
      </c>
      <c r="C36" s="54">
        <v>0.11929543634907927</v>
      </c>
      <c r="D36" s="54">
        <v>0.12276487856952228</v>
      </c>
      <c r="E36" s="54">
        <v>0.7579396850813984</v>
      </c>
      <c r="F36" s="24">
        <v>2390</v>
      </c>
      <c r="G36" s="54">
        <v>0.07154811715481171</v>
      </c>
      <c r="H36" s="54">
        <v>0.09121338912133892</v>
      </c>
      <c r="I36" s="54">
        <v>0.8372384937238494</v>
      </c>
      <c r="J36" s="55">
        <v>0.42834267413931143</v>
      </c>
      <c r="K36" s="54">
        <v>0.33706965572457964</v>
      </c>
      <c r="L36" s="54">
        <v>0.1686682679476915</v>
      </c>
      <c r="M36" s="54">
        <v>0.04990659194021884</v>
      </c>
      <c r="N36" s="54">
        <v>0.016012810248198558</v>
      </c>
      <c r="O36" s="55">
        <v>0.8980517747531358</v>
      </c>
      <c r="P36" s="54">
        <v>0.05951427808913798</v>
      </c>
      <c r="Q36" s="54">
        <v>0.0114758473445423</v>
      </c>
      <c r="R36" s="56">
        <v>0.03095809981318388</v>
      </c>
    </row>
    <row r="37" spans="1:18" ht="15" customHeight="1">
      <c r="A37" s="44" t="s">
        <v>18</v>
      </c>
      <c r="B37" s="45">
        <v>1205</v>
      </c>
      <c r="C37" s="54">
        <v>0.0954356846473029</v>
      </c>
      <c r="D37" s="54">
        <v>0.08962655601659751</v>
      </c>
      <c r="E37" s="54">
        <v>0.8149377593360996</v>
      </c>
      <c r="F37" s="24">
        <v>782</v>
      </c>
      <c r="G37" s="54">
        <v>0.08312020460358056</v>
      </c>
      <c r="H37" s="54">
        <v>0.08184143222506395</v>
      </c>
      <c r="I37" s="54">
        <v>0.8350383631713555</v>
      </c>
      <c r="J37" s="55">
        <v>0.5352697095435685</v>
      </c>
      <c r="K37" s="54">
        <v>0.3062240663900415</v>
      </c>
      <c r="L37" s="54">
        <v>0.12199170124481327</v>
      </c>
      <c r="M37" s="54">
        <v>0.023236514522821577</v>
      </c>
      <c r="N37" s="54">
        <v>0.013278008298755186</v>
      </c>
      <c r="O37" s="55">
        <v>0.9045643153526971</v>
      </c>
      <c r="P37" s="54">
        <v>0.054771784232365145</v>
      </c>
      <c r="Q37" s="54">
        <v>0.013278008298755186</v>
      </c>
      <c r="R37" s="56">
        <v>0.027385892116182572</v>
      </c>
    </row>
    <row r="38" spans="1:18" ht="15" customHeight="1">
      <c r="A38" s="44" t="s">
        <v>20</v>
      </c>
      <c r="B38" s="45">
        <v>7593</v>
      </c>
      <c r="C38" s="54">
        <v>0.1507967865138944</v>
      </c>
      <c r="D38" s="54">
        <v>0.14829448175951535</v>
      </c>
      <c r="E38" s="54">
        <v>0.7009087317265903</v>
      </c>
      <c r="F38" s="24">
        <v>3891</v>
      </c>
      <c r="G38" s="54">
        <v>0.0742739655615523</v>
      </c>
      <c r="H38" s="54">
        <v>0.09175019275250579</v>
      </c>
      <c r="I38" s="54">
        <v>0.833975841685942</v>
      </c>
      <c r="J38" s="55">
        <v>0.41156328197023573</v>
      </c>
      <c r="K38" s="54">
        <v>0.31989990780982486</v>
      </c>
      <c r="L38" s="54">
        <v>0.18740945607796655</v>
      </c>
      <c r="M38" s="54">
        <v>0.062162518108784405</v>
      </c>
      <c r="N38" s="54">
        <v>0.018964836033188465</v>
      </c>
      <c r="O38" s="55">
        <v>0.8717239562755169</v>
      </c>
      <c r="P38" s="54">
        <v>0.07730804688528908</v>
      </c>
      <c r="Q38" s="54">
        <v>0.014882128276043724</v>
      </c>
      <c r="R38" s="56">
        <v>0.03608586856315027</v>
      </c>
    </row>
    <row r="39" spans="1:18" ht="15" customHeight="1">
      <c r="A39" s="44" t="s">
        <v>19</v>
      </c>
      <c r="B39" s="45">
        <v>1542</v>
      </c>
      <c r="C39" s="54">
        <v>0.10830090791180286</v>
      </c>
      <c r="D39" s="54">
        <v>0.13294422827496757</v>
      </c>
      <c r="E39" s="54">
        <v>0.7587548638132295</v>
      </c>
      <c r="F39" s="24">
        <v>945</v>
      </c>
      <c r="G39" s="54">
        <v>0.06772486772486773</v>
      </c>
      <c r="H39" s="54">
        <v>0.11428571428571428</v>
      </c>
      <c r="I39" s="54">
        <v>0.817989417989418</v>
      </c>
      <c r="J39" s="55">
        <v>0.4390402075226978</v>
      </c>
      <c r="K39" s="54">
        <v>0.32555123216601817</v>
      </c>
      <c r="L39" s="54">
        <v>0.16277561608300908</v>
      </c>
      <c r="M39" s="54">
        <v>0.06031128404669261</v>
      </c>
      <c r="N39" s="54">
        <v>0.01232166018158236</v>
      </c>
      <c r="O39" s="55">
        <v>0.8482490272373541</v>
      </c>
      <c r="P39" s="54">
        <v>0.0933852140077821</v>
      </c>
      <c r="Q39" s="54">
        <v>0.022697795071335927</v>
      </c>
      <c r="R39" s="56">
        <v>0.035667963683527884</v>
      </c>
    </row>
    <row r="40" spans="1:18" ht="15" customHeight="1">
      <c r="A40" s="44" t="s">
        <v>21</v>
      </c>
      <c r="B40" s="45">
        <v>1435</v>
      </c>
      <c r="C40" s="54">
        <v>0.10313588850174216</v>
      </c>
      <c r="D40" s="54">
        <v>0.10313588850174216</v>
      </c>
      <c r="E40" s="54">
        <v>0.7937282229965157</v>
      </c>
      <c r="F40" s="24">
        <v>881</v>
      </c>
      <c r="G40" s="54">
        <v>0.04880817253121453</v>
      </c>
      <c r="H40" s="54">
        <v>0.0681044267877412</v>
      </c>
      <c r="I40" s="54">
        <v>0.8830874006810443</v>
      </c>
      <c r="J40" s="55">
        <v>0.5233449477351917</v>
      </c>
      <c r="K40" s="54">
        <v>0.2898954703832753</v>
      </c>
      <c r="L40" s="54">
        <v>0.14006968641114984</v>
      </c>
      <c r="M40" s="54">
        <v>0.03484320557491289</v>
      </c>
      <c r="N40" s="54">
        <v>0.011846689895470384</v>
      </c>
      <c r="O40" s="55">
        <v>0.89198606271777</v>
      </c>
      <c r="P40" s="54">
        <v>0.06411149825783972</v>
      </c>
      <c r="Q40" s="54">
        <v>0.0132404181184669</v>
      </c>
      <c r="R40" s="56">
        <v>0.030662020905923345</v>
      </c>
    </row>
    <row r="41" spans="1:18" ht="15" customHeight="1">
      <c r="A41" s="44" t="s">
        <v>22</v>
      </c>
      <c r="B41" s="45">
        <v>2196</v>
      </c>
      <c r="C41" s="54">
        <v>0.07832422586520947</v>
      </c>
      <c r="D41" s="54">
        <v>0.11930783242258652</v>
      </c>
      <c r="E41" s="54">
        <v>0.802367941712204</v>
      </c>
      <c r="F41" s="24">
        <v>1330</v>
      </c>
      <c r="G41" s="54">
        <v>0.05263157894736842</v>
      </c>
      <c r="H41" s="54">
        <v>0.08646616541353383</v>
      </c>
      <c r="I41" s="54">
        <v>0.8609022556390977</v>
      </c>
      <c r="J41" s="55">
        <v>0.4831511839708561</v>
      </c>
      <c r="K41" s="54">
        <v>0.35200364298724957</v>
      </c>
      <c r="L41" s="54">
        <v>0.12249544626593807</v>
      </c>
      <c r="M41" s="54">
        <v>0.03551912568306011</v>
      </c>
      <c r="N41" s="54">
        <v>0.006830601092896175</v>
      </c>
      <c r="O41" s="55">
        <v>0.8920765027322405</v>
      </c>
      <c r="P41" s="54">
        <v>0.0692167577413479</v>
      </c>
      <c r="Q41" s="54">
        <v>0.014571948998178506</v>
      </c>
      <c r="R41" s="56">
        <v>0.02413479052823315</v>
      </c>
    </row>
    <row r="42" spans="1:18" ht="15" customHeight="1">
      <c r="A42" s="44" t="s">
        <v>23</v>
      </c>
      <c r="B42" s="45">
        <v>1925</v>
      </c>
      <c r="C42" s="54">
        <v>0.08311688311688312</v>
      </c>
      <c r="D42" s="54">
        <v>0.1148051948051948</v>
      </c>
      <c r="E42" s="54">
        <v>0.8020779220779221</v>
      </c>
      <c r="F42" s="24">
        <v>1205</v>
      </c>
      <c r="G42" s="54">
        <v>0.06390041493775933</v>
      </c>
      <c r="H42" s="54">
        <v>0.08464730290456432</v>
      </c>
      <c r="I42" s="54">
        <v>0.8514522821576763</v>
      </c>
      <c r="J42" s="55">
        <v>0.5355844155844156</v>
      </c>
      <c r="K42" s="54">
        <v>0.28519480519480517</v>
      </c>
      <c r="L42" s="54">
        <v>0.12727272727272726</v>
      </c>
      <c r="M42" s="54">
        <v>0.04103896103896104</v>
      </c>
      <c r="N42" s="54">
        <v>0.01090909090909091</v>
      </c>
      <c r="O42" s="55">
        <v>0.8680519480519481</v>
      </c>
      <c r="P42" s="54">
        <v>0.08051948051948052</v>
      </c>
      <c r="Q42" s="54">
        <v>0.017142857142857144</v>
      </c>
      <c r="R42" s="56">
        <v>0.03428571428571429</v>
      </c>
    </row>
    <row r="43" spans="1:18" ht="15" customHeight="1">
      <c r="A43" s="44" t="s">
        <v>24</v>
      </c>
      <c r="B43" s="45">
        <v>2743</v>
      </c>
      <c r="C43" s="54">
        <v>0.08457892818082391</v>
      </c>
      <c r="D43" s="54">
        <v>0.09041195771053591</v>
      </c>
      <c r="E43" s="54">
        <v>0.8250091141086402</v>
      </c>
      <c r="F43" s="24">
        <v>1751</v>
      </c>
      <c r="G43" s="54">
        <v>0.08052541404911479</v>
      </c>
      <c r="H43" s="54">
        <v>0.08052541404911479</v>
      </c>
      <c r="I43" s="54">
        <v>0.8389491719017704</v>
      </c>
      <c r="J43" s="55">
        <v>0.5114837768866205</v>
      </c>
      <c r="K43" s="54">
        <v>0.3098796937659497</v>
      </c>
      <c r="L43" s="54">
        <v>0.11738971928545389</v>
      </c>
      <c r="M43" s="54">
        <v>0.04885162231133795</v>
      </c>
      <c r="N43" s="54">
        <v>0.012395187750637988</v>
      </c>
      <c r="O43" s="55">
        <v>0.8953700328107911</v>
      </c>
      <c r="P43" s="54">
        <v>0.05322639445862195</v>
      </c>
      <c r="Q43" s="54">
        <v>0.014218009478672985</v>
      </c>
      <c r="R43" s="56">
        <v>0.03718556325191396</v>
      </c>
    </row>
    <row r="44" spans="1:18" ht="15" customHeight="1">
      <c r="A44" s="44" t="s">
        <v>25</v>
      </c>
      <c r="B44" s="45">
        <v>3879</v>
      </c>
      <c r="C44" s="54">
        <v>0.10440835266821345</v>
      </c>
      <c r="D44" s="54">
        <v>0.10518174787316319</v>
      </c>
      <c r="E44" s="54">
        <v>0.7904098994586234</v>
      </c>
      <c r="F44" s="24">
        <v>2242</v>
      </c>
      <c r="G44" s="54">
        <v>0.05530776092774309</v>
      </c>
      <c r="H44" s="54">
        <v>0.07582515611061552</v>
      </c>
      <c r="I44" s="54">
        <v>0.8688670829616414</v>
      </c>
      <c r="J44" s="55">
        <v>0.4939417375612271</v>
      </c>
      <c r="K44" s="54">
        <v>0.31580304202113946</v>
      </c>
      <c r="L44" s="54">
        <v>0.13508636246455272</v>
      </c>
      <c r="M44" s="54">
        <v>0.041247744263985565</v>
      </c>
      <c r="N44" s="54">
        <v>0.013921113689095127</v>
      </c>
      <c r="O44" s="55">
        <v>0.891466872905388</v>
      </c>
      <c r="P44" s="54">
        <v>0.06419180201082754</v>
      </c>
      <c r="Q44" s="54">
        <v>0.010311936065996391</v>
      </c>
      <c r="R44" s="56">
        <v>0.03402938901778809</v>
      </c>
    </row>
    <row r="45" spans="1:18" ht="15" customHeight="1">
      <c r="A45" s="44" t="s">
        <v>26</v>
      </c>
      <c r="B45" s="45">
        <v>1923</v>
      </c>
      <c r="C45" s="54">
        <v>0.11648465938637545</v>
      </c>
      <c r="D45" s="54">
        <v>0.11336453458138325</v>
      </c>
      <c r="E45" s="54">
        <v>0.7701508060322413</v>
      </c>
      <c r="F45" s="24">
        <v>1157</v>
      </c>
      <c r="G45" s="54">
        <v>0.0881590319792567</v>
      </c>
      <c r="H45" s="54">
        <v>0.10371650821089023</v>
      </c>
      <c r="I45" s="54">
        <v>0.808124459809853</v>
      </c>
      <c r="J45" s="55">
        <v>0.44721788871554863</v>
      </c>
      <c r="K45" s="54">
        <v>0.3265730629225169</v>
      </c>
      <c r="L45" s="54">
        <v>0.1627665106604264</v>
      </c>
      <c r="M45" s="54">
        <v>0.04628185127405096</v>
      </c>
      <c r="N45" s="54">
        <v>0.0171606864274571</v>
      </c>
      <c r="O45" s="55">
        <v>0.8866354654186167</v>
      </c>
      <c r="P45" s="54">
        <v>0.059802392095683825</v>
      </c>
      <c r="Q45" s="54">
        <v>0.013520540821632865</v>
      </c>
      <c r="R45" s="56">
        <v>0.04004160166406656</v>
      </c>
    </row>
    <row r="46" spans="1:18" ht="15" customHeight="1">
      <c r="A46" s="44" t="s">
        <v>27</v>
      </c>
      <c r="B46" s="45">
        <v>3639</v>
      </c>
      <c r="C46" s="54">
        <v>0.1363011816433086</v>
      </c>
      <c r="D46" s="54">
        <v>0.11431712008793625</v>
      </c>
      <c r="E46" s="54">
        <v>0.7493816982687551</v>
      </c>
      <c r="F46" s="24">
        <v>2280</v>
      </c>
      <c r="G46" s="54">
        <v>0.10087719298245613</v>
      </c>
      <c r="H46" s="54">
        <v>0.08903508771929824</v>
      </c>
      <c r="I46" s="54">
        <v>0.8100877192982456</v>
      </c>
      <c r="J46" s="55">
        <v>0.4336356141797197</v>
      </c>
      <c r="K46" s="54">
        <v>0.3154712833195933</v>
      </c>
      <c r="L46" s="54">
        <v>0.15993404781533388</v>
      </c>
      <c r="M46" s="54">
        <v>0.07282220390217092</v>
      </c>
      <c r="N46" s="54">
        <v>0.018136850783182192</v>
      </c>
      <c r="O46" s="55">
        <v>0.8966749106897499</v>
      </c>
      <c r="P46" s="54">
        <v>0.0555097554273152</v>
      </c>
      <c r="Q46" s="54">
        <v>0.013190436933223413</v>
      </c>
      <c r="R46" s="56">
        <v>0.03462489694971146</v>
      </c>
    </row>
    <row r="47" spans="1:18" ht="15" customHeight="1">
      <c r="A47" s="44" t="s">
        <v>28</v>
      </c>
      <c r="B47" s="45">
        <v>1822</v>
      </c>
      <c r="C47" s="54">
        <v>0.09330406147091108</v>
      </c>
      <c r="D47" s="54">
        <v>0.10702524698133918</v>
      </c>
      <c r="E47" s="54">
        <v>0.7996706915477497</v>
      </c>
      <c r="F47" s="24">
        <v>1131</v>
      </c>
      <c r="G47" s="54">
        <v>0.06542882404951371</v>
      </c>
      <c r="H47" s="54">
        <v>0.08134394341290893</v>
      </c>
      <c r="I47" s="54">
        <v>0.8532272325375774</v>
      </c>
      <c r="J47" s="55">
        <v>0.4791437980241493</v>
      </c>
      <c r="K47" s="54">
        <v>0.33424807903402853</v>
      </c>
      <c r="L47" s="54">
        <v>0.13117453347969266</v>
      </c>
      <c r="M47" s="54">
        <v>0.045554335894621295</v>
      </c>
      <c r="N47" s="54">
        <v>0.009879253567508232</v>
      </c>
      <c r="O47" s="55">
        <v>0.889681668496158</v>
      </c>
      <c r="P47" s="54">
        <v>0.06805708013172337</v>
      </c>
      <c r="Q47" s="54">
        <v>0.008781558726673985</v>
      </c>
      <c r="R47" s="56">
        <v>0.033479692645444564</v>
      </c>
    </row>
    <row r="48" spans="1:18" ht="15" customHeight="1">
      <c r="A48" s="44" t="s">
        <v>29</v>
      </c>
      <c r="B48" s="45">
        <v>2868</v>
      </c>
      <c r="C48" s="54">
        <v>0.1105299860529986</v>
      </c>
      <c r="D48" s="54">
        <v>0.11750348675034868</v>
      </c>
      <c r="E48" s="54">
        <v>0.7719665271966527</v>
      </c>
      <c r="F48" s="24">
        <v>1852</v>
      </c>
      <c r="G48" s="54">
        <v>0.07991360691144708</v>
      </c>
      <c r="H48" s="54">
        <v>0.10691144708423327</v>
      </c>
      <c r="I48" s="54">
        <v>0.8131749460043196</v>
      </c>
      <c r="J48" s="55">
        <v>0.4602510460251046</v>
      </c>
      <c r="K48" s="54">
        <v>0.3333333333333333</v>
      </c>
      <c r="L48" s="54">
        <v>0.14504881450488144</v>
      </c>
      <c r="M48" s="54">
        <v>0.04881450488145049</v>
      </c>
      <c r="N48" s="54">
        <v>0.012552301255230125</v>
      </c>
      <c r="O48" s="55">
        <v>0.8852859135285913</v>
      </c>
      <c r="P48" s="54">
        <v>0.07112970711297072</v>
      </c>
      <c r="Q48" s="54">
        <v>0.016387726638772665</v>
      </c>
      <c r="R48" s="56">
        <v>0.027196652719665274</v>
      </c>
    </row>
    <row r="49" spans="1:18" ht="15" customHeight="1">
      <c r="A49" s="44" t="s">
        <v>30</v>
      </c>
      <c r="B49" s="45">
        <v>4883</v>
      </c>
      <c r="C49" s="54">
        <v>0.09277083759983616</v>
      </c>
      <c r="D49" s="54">
        <v>0.12308007372516895</v>
      </c>
      <c r="E49" s="54">
        <v>0.7841490886749949</v>
      </c>
      <c r="F49" s="24">
        <v>2680</v>
      </c>
      <c r="G49" s="54">
        <v>0.045895522388059704</v>
      </c>
      <c r="H49" s="54">
        <v>0.06865671641791045</v>
      </c>
      <c r="I49" s="54">
        <v>0.8854477611940299</v>
      </c>
      <c r="J49" s="55">
        <v>0.47511775547818963</v>
      </c>
      <c r="K49" s="54">
        <v>0.3311488838828589</v>
      </c>
      <c r="L49" s="54">
        <v>0.14376407945934877</v>
      </c>
      <c r="M49" s="54">
        <v>0.03768175302068401</v>
      </c>
      <c r="N49" s="54">
        <v>0.012287528158918698</v>
      </c>
      <c r="O49" s="55">
        <v>0.8859307802580381</v>
      </c>
      <c r="P49" s="54">
        <v>0.06942453409789064</v>
      </c>
      <c r="Q49" s="54">
        <v>0.014745033790702437</v>
      </c>
      <c r="R49" s="56">
        <v>0.02989965185336883</v>
      </c>
    </row>
    <row r="50" spans="1:18" ht="15" customHeight="1">
      <c r="A50" s="44" t="s">
        <v>31</v>
      </c>
      <c r="B50" s="45">
        <v>2843</v>
      </c>
      <c r="C50" s="54">
        <v>0.10411537108688006</v>
      </c>
      <c r="D50" s="54">
        <v>0.09848751319029195</v>
      </c>
      <c r="E50" s="54">
        <v>0.797397115722828</v>
      </c>
      <c r="F50" s="24">
        <v>1764</v>
      </c>
      <c r="G50" s="54">
        <v>0.06859410430839002</v>
      </c>
      <c r="H50" s="54">
        <v>0.07596371882086168</v>
      </c>
      <c r="I50" s="54">
        <v>0.8554421768707483</v>
      </c>
      <c r="J50" s="55">
        <v>0.4723883221948646</v>
      </c>
      <c r="K50" s="54">
        <v>0.34048540274358075</v>
      </c>
      <c r="L50" s="54">
        <v>0.12803376714737952</v>
      </c>
      <c r="M50" s="54">
        <v>0.04748505100246219</v>
      </c>
      <c r="N50" s="54">
        <v>0.01160745691171298</v>
      </c>
      <c r="O50" s="55">
        <v>0.8793527963418923</v>
      </c>
      <c r="P50" s="54">
        <v>0.057333802321491385</v>
      </c>
      <c r="Q50" s="54">
        <v>0.022511431586352444</v>
      </c>
      <c r="R50" s="56">
        <v>0.0408019697502638</v>
      </c>
    </row>
    <row r="51" spans="1:18" ht="15" customHeight="1">
      <c r="A51" s="44" t="s">
        <v>32</v>
      </c>
      <c r="B51" s="45">
        <v>3505</v>
      </c>
      <c r="C51" s="54">
        <v>0.14835948644793154</v>
      </c>
      <c r="D51" s="54">
        <v>0.14693295292439373</v>
      </c>
      <c r="E51" s="54">
        <v>0.7047075606276747</v>
      </c>
      <c r="F51" s="24">
        <v>1926</v>
      </c>
      <c r="G51" s="54">
        <v>0.08618899273104881</v>
      </c>
      <c r="H51" s="54">
        <v>0.102803738317757</v>
      </c>
      <c r="I51" s="54">
        <v>0.8110072689511942</v>
      </c>
      <c r="J51" s="55">
        <v>0.39686162624821686</v>
      </c>
      <c r="K51" s="54">
        <v>0.3432239657631954</v>
      </c>
      <c r="L51" s="54">
        <v>0.17574893009985734</v>
      </c>
      <c r="M51" s="54">
        <v>0.06504992867332382</v>
      </c>
      <c r="N51" s="54">
        <v>0.019115549215406563</v>
      </c>
      <c r="O51" s="55">
        <v>0.8724679029957204</v>
      </c>
      <c r="P51" s="54">
        <v>0.07132667617689016</v>
      </c>
      <c r="Q51" s="54">
        <v>0.018544935805991442</v>
      </c>
      <c r="R51" s="56">
        <v>0.037660485021398</v>
      </c>
    </row>
    <row r="52" spans="1:18" ht="15" customHeight="1">
      <c r="A52" s="44" t="s">
        <v>33</v>
      </c>
      <c r="B52" s="45">
        <v>6641</v>
      </c>
      <c r="C52" s="54">
        <v>0.12904683029664207</v>
      </c>
      <c r="D52" s="54">
        <v>0.11007378406866436</v>
      </c>
      <c r="E52" s="54">
        <v>0.7608793856346936</v>
      </c>
      <c r="F52" s="24">
        <v>3956</v>
      </c>
      <c r="G52" s="54">
        <v>0.07735085945399393</v>
      </c>
      <c r="H52" s="54">
        <v>0.08139534883720931</v>
      </c>
      <c r="I52" s="54">
        <v>0.8412537917087968</v>
      </c>
      <c r="J52" s="55">
        <v>0.472669778647794</v>
      </c>
      <c r="K52" s="54">
        <v>0.31320584249360034</v>
      </c>
      <c r="L52" s="54">
        <v>0.14877277518446017</v>
      </c>
      <c r="M52" s="54">
        <v>0.0486372534256889</v>
      </c>
      <c r="N52" s="54">
        <v>0.016714350248456557</v>
      </c>
      <c r="O52" s="55">
        <v>0.8954976660141545</v>
      </c>
      <c r="P52" s="54">
        <v>0.06580334287004969</v>
      </c>
      <c r="Q52" s="54">
        <v>0.013251016413190785</v>
      </c>
      <c r="R52" s="56">
        <v>0.025447974702605028</v>
      </c>
    </row>
    <row r="53" spans="1:18" ht="15" customHeight="1">
      <c r="A53" s="44" t="s">
        <v>34</v>
      </c>
      <c r="B53" s="45">
        <v>1229</v>
      </c>
      <c r="C53" s="54">
        <v>0.11310008136696502</v>
      </c>
      <c r="D53" s="54">
        <v>0.11554109031733116</v>
      </c>
      <c r="E53" s="54">
        <v>0.7713588283157038</v>
      </c>
      <c r="F53" s="24">
        <v>765</v>
      </c>
      <c r="G53" s="54">
        <v>0.0784313725490196</v>
      </c>
      <c r="H53" s="54">
        <v>0.08627450980392157</v>
      </c>
      <c r="I53" s="54">
        <v>0.8352941176470589</v>
      </c>
      <c r="J53" s="55">
        <v>0.4816924328722539</v>
      </c>
      <c r="K53" s="54">
        <v>0.2994304312449146</v>
      </c>
      <c r="L53" s="54">
        <v>0.16192026037428803</v>
      </c>
      <c r="M53" s="54">
        <v>0.045565500406834825</v>
      </c>
      <c r="N53" s="54">
        <v>0.011391375101708706</v>
      </c>
      <c r="O53" s="55">
        <v>0.870626525630594</v>
      </c>
      <c r="P53" s="54">
        <v>0.07973962571196094</v>
      </c>
      <c r="Q53" s="54">
        <v>0.01627339300244101</v>
      </c>
      <c r="R53" s="56">
        <v>0.03336045565500407</v>
      </c>
    </row>
    <row r="54" spans="1:18" ht="15" customHeight="1">
      <c r="A54" s="44" t="s">
        <v>35</v>
      </c>
      <c r="B54" s="45">
        <v>5008</v>
      </c>
      <c r="C54" s="54">
        <v>0.12340255591054312</v>
      </c>
      <c r="D54" s="54">
        <v>0.1255990415335463</v>
      </c>
      <c r="E54" s="54">
        <v>0.7509984025559105</v>
      </c>
      <c r="F54" s="24">
        <v>2959</v>
      </c>
      <c r="G54" s="54">
        <v>0.09023318688746199</v>
      </c>
      <c r="H54" s="54">
        <v>0.09327475498479217</v>
      </c>
      <c r="I54" s="54">
        <v>0.8164920581277458</v>
      </c>
      <c r="J54" s="55">
        <v>0.446685303514377</v>
      </c>
      <c r="K54" s="54">
        <v>0.3188897763578275</v>
      </c>
      <c r="L54" s="54">
        <v>0.15754792332268372</v>
      </c>
      <c r="M54" s="54">
        <v>0.056309904153354635</v>
      </c>
      <c r="N54" s="54">
        <v>0.02056709265175719</v>
      </c>
      <c r="O54" s="55">
        <v>0.896964856230032</v>
      </c>
      <c r="P54" s="54">
        <v>0.056309904153354635</v>
      </c>
      <c r="Q54" s="54">
        <v>0.013777955271565496</v>
      </c>
      <c r="R54" s="56">
        <v>0.03294728434504792</v>
      </c>
    </row>
    <row r="55" spans="1:18" ht="15" customHeight="1">
      <c r="A55" s="44" t="s">
        <v>107</v>
      </c>
      <c r="B55" s="45">
        <v>2380</v>
      </c>
      <c r="C55" s="54">
        <v>0.2046218487394958</v>
      </c>
      <c r="D55" s="54">
        <v>0.14327731092436974</v>
      </c>
      <c r="E55" s="54">
        <v>0.6521008403361345</v>
      </c>
      <c r="F55" s="24">
        <v>1358</v>
      </c>
      <c r="G55" s="54">
        <v>0.1332842415316642</v>
      </c>
      <c r="H55" s="54">
        <v>0.10751104565537556</v>
      </c>
      <c r="I55" s="54">
        <v>0.7592047128129602</v>
      </c>
      <c r="J55" s="55">
        <v>0.33991596638655464</v>
      </c>
      <c r="K55" s="54">
        <v>0.31176470588235294</v>
      </c>
      <c r="L55" s="54">
        <v>0.21134453781512605</v>
      </c>
      <c r="M55" s="54">
        <v>0.10630252100840336</v>
      </c>
      <c r="N55" s="54">
        <v>0.030672268907563024</v>
      </c>
      <c r="O55" s="55">
        <v>0.8663865546218488</v>
      </c>
      <c r="P55" s="54">
        <v>0.04831932773109244</v>
      </c>
      <c r="Q55" s="54">
        <v>0.023109243697478993</v>
      </c>
      <c r="R55" s="56">
        <v>0.06218487394957983</v>
      </c>
    </row>
    <row r="56" spans="1:18" ht="15" customHeight="1">
      <c r="A56" s="44" t="s">
        <v>36</v>
      </c>
      <c r="B56" s="45">
        <v>1465</v>
      </c>
      <c r="C56" s="54">
        <v>0.06416382252559727</v>
      </c>
      <c r="D56" s="54">
        <v>0.10853242320819112</v>
      </c>
      <c r="E56" s="54">
        <v>0.8273037542662116</v>
      </c>
      <c r="F56" s="24">
        <v>985</v>
      </c>
      <c r="G56" s="54">
        <v>0.047715736040609136</v>
      </c>
      <c r="H56" s="54">
        <v>0.07106598984771574</v>
      </c>
      <c r="I56" s="54">
        <v>0.8812182741116751</v>
      </c>
      <c r="J56" s="55">
        <v>0.5583617747440273</v>
      </c>
      <c r="K56" s="54">
        <v>0.28737201365187715</v>
      </c>
      <c r="L56" s="54">
        <v>0.12081911262798635</v>
      </c>
      <c r="M56" s="54">
        <v>0.025938566552901023</v>
      </c>
      <c r="N56" s="54">
        <v>0.007508532423208191</v>
      </c>
      <c r="O56" s="55">
        <v>0.9071672354948805</v>
      </c>
      <c r="P56" s="54">
        <v>0.06279863481228669</v>
      </c>
      <c r="Q56" s="54">
        <v>0.007508532423208191</v>
      </c>
      <c r="R56" s="56">
        <v>0.022525597269624574</v>
      </c>
    </row>
    <row r="57" spans="1:18" ht="15" customHeight="1">
      <c r="A57" s="44" t="s">
        <v>37</v>
      </c>
      <c r="B57" s="45">
        <v>1399</v>
      </c>
      <c r="C57" s="54">
        <v>0.09649749821300929</v>
      </c>
      <c r="D57" s="54">
        <v>0.10650464617583988</v>
      </c>
      <c r="E57" s="54">
        <v>0.7969978556111508</v>
      </c>
      <c r="F57" s="24">
        <v>882</v>
      </c>
      <c r="G57" s="54">
        <v>0.05668934240362812</v>
      </c>
      <c r="H57" s="54">
        <v>0.07936507936507936</v>
      </c>
      <c r="I57" s="54">
        <v>0.8639455782312925</v>
      </c>
      <c r="J57" s="55">
        <v>0.5346676197283774</v>
      </c>
      <c r="K57" s="54">
        <v>0.28591851322373124</v>
      </c>
      <c r="L57" s="54">
        <v>0.13295210864903503</v>
      </c>
      <c r="M57" s="54">
        <v>0.036454610436025735</v>
      </c>
      <c r="N57" s="54">
        <v>0.010007147962830594</v>
      </c>
      <c r="O57" s="55">
        <v>0.8949249463902788</v>
      </c>
      <c r="P57" s="54">
        <v>0.06719085060757685</v>
      </c>
      <c r="Q57" s="54">
        <v>0.012151536812008578</v>
      </c>
      <c r="R57" s="56">
        <v>0.02573266619013581</v>
      </c>
    </row>
    <row r="58" ht="12.75">
      <c r="N58" s="54"/>
    </row>
  </sheetData>
  <sheetProtection/>
  <mergeCells count="7">
    <mergeCell ref="O14:R15"/>
    <mergeCell ref="C14:I14"/>
    <mergeCell ref="C15:E15"/>
    <mergeCell ref="A9:E9"/>
    <mergeCell ref="F15:I15"/>
    <mergeCell ref="B14:B16"/>
    <mergeCell ref="J14:N15"/>
  </mergeCells>
  <hyperlinks>
    <hyperlink ref="A7" r:id="rId1" display="www.conwy.gov.uk/ystadegau"/>
    <hyperlink ref="A6" r:id="rId2" display="ebost: uned.ymchwil@conwy.gov.uk"/>
    <hyperlink ref="A12" r:id="rId3" display="http://www.nationalarchives.gov.uk/doc/open-government-licence/"/>
    <hyperlink ref="I2" location="Nodiadau!A1" display="Nodiadau!A1"/>
  </hyperlinks>
  <printOptions/>
  <pageMargins left="0.75" right="0.75" top="1" bottom="1" header="0.5" footer="0.5"/>
  <pageSetup horizontalDpi="600" verticalDpi="600" orientation="portrait" paperSize="9" r:id="rId5"/>
  <drawing r:id="rId4"/>
</worksheet>
</file>

<file path=xl/worksheets/sheet5.xml><?xml version="1.0" encoding="utf-8"?>
<worksheet xmlns="http://schemas.openxmlformats.org/spreadsheetml/2006/main" xmlns:r="http://schemas.openxmlformats.org/officeDocument/2006/relationships">
  <dimension ref="A1:T55"/>
  <sheetViews>
    <sheetView workbookViewId="0" topLeftCell="A1">
      <pane xSplit="1" ySplit="16" topLeftCell="B17" activePane="bottomRight" state="frozen"/>
      <selection pane="topLeft" activeCell="A1" sqref="A1"/>
      <selection pane="topRight" activeCell="B1" sqref="B1"/>
      <selection pane="bottomLeft" activeCell="A17" sqref="A17"/>
      <selection pane="bottomRight" activeCell="A1" sqref="A1"/>
    </sheetView>
  </sheetViews>
  <sheetFormatPr defaultColWidth="9.140625" defaultRowHeight="12.75"/>
  <cols>
    <col min="1" max="1" width="24.7109375" style="21" customWidth="1"/>
    <col min="2" max="2" width="10.00390625" style="21" customWidth="1"/>
    <col min="3" max="4" width="9.7109375" style="21" customWidth="1"/>
    <col min="5" max="6" width="10.140625" style="21" customWidth="1"/>
    <col min="7" max="7" width="10.7109375" style="21" customWidth="1"/>
    <col min="8" max="8" width="9.7109375" style="21" customWidth="1"/>
    <col min="9" max="9" width="10.140625" style="21" customWidth="1"/>
    <col min="10" max="11" width="10.140625" style="21" bestFit="1" customWidth="1"/>
    <col min="12" max="14" width="9.140625" style="21" customWidth="1"/>
    <col min="15" max="15" width="10.140625" style="21" bestFit="1" customWidth="1"/>
    <col min="16" max="16" width="10.7109375" style="21" customWidth="1"/>
    <col min="17" max="17" width="10.28125" style="21" customWidth="1"/>
    <col min="18" max="18" width="11.28125" style="21" customWidth="1"/>
    <col min="19" max="16384" width="9.140625" style="21" customWidth="1"/>
  </cols>
  <sheetData>
    <row r="1" spans="1:8" s="14" customFormat="1" ht="20.25">
      <c r="A1" s="1" t="s">
        <v>98</v>
      </c>
      <c r="H1" s="15"/>
    </row>
    <row r="2" spans="1:7" s="14" customFormat="1" ht="18">
      <c r="A2" s="16" t="s">
        <v>71</v>
      </c>
      <c r="G2" s="4" t="s">
        <v>72</v>
      </c>
    </row>
    <row r="3" s="12" customFormat="1" ht="9" customHeight="1"/>
    <row r="4" s="12" customFormat="1" ht="12.75">
      <c r="A4" s="17" t="s">
        <v>59</v>
      </c>
    </row>
    <row r="5" s="12" customFormat="1" ht="12.75">
      <c r="A5" s="12" t="s">
        <v>60</v>
      </c>
    </row>
    <row r="6" s="12" customFormat="1" ht="12.75">
      <c r="A6" s="13" t="s">
        <v>61</v>
      </c>
    </row>
    <row r="7" s="12" customFormat="1" ht="12.75">
      <c r="A7" s="13" t="s">
        <v>62</v>
      </c>
    </row>
    <row r="8" s="12" customFormat="1" ht="9" customHeight="1"/>
    <row r="9" spans="1:5" s="12" customFormat="1" ht="15" customHeight="1">
      <c r="A9" s="62" t="s">
        <v>63</v>
      </c>
      <c r="B9" s="62"/>
      <c r="C9" s="62"/>
      <c r="D9" s="62"/>
      <c r="E9" s="62"/>
    </row>
    <row r="10" s="12" customFormat="1" ht="15" customHeight="1">
      <c r="A10" s="12" t="s">
        <v>73</v>
      </c>
    </row>
    <row r="11" s="12" customFormat="1" ht="15" customHeight="1">
      <c r="A11" s="12" t="s">
        <v>64</v>
      </c>
    </row>
    <row r="12" spans="1:8" s="12" customFormat="1" ht="15" customHeight="1">
      <c r="A12" s="13" t="s">
        <v>1</v>
      </c>
      <c r="B12" s="18"/>
      <c r="C12" s="18"/>
      <c r="D12" s="18"/>
      <c r="E12" s="18"/>
      <c r="F12" s="18"/>
      <c r="G12" s="18"/>
      <c r="H12" s="18"/>
    </row>
    <row r="13" spans="2:7" s="12" customFormat="1" ht="15" customHeight="1">
      <c r="B13" s="19"/>
      <c r="C13" s="19"/>
      <c r="D13" s="19"/>
      <c r="G13" s="19"/>
    </row>
    <row r="14" spans="2:18" s="12" customFormat="1" ht="15" customHeight="1">
      <c r="B14" s="76" t="s">
        <v>77</v>
      </c>
      <c r="C14" s="68" t="s">
        <v>100</v>
      </c>
      <c r="D14" s="69"/>
      <c r="E14" s="69"/>
      <c r="F14" s="69"/>
      <c r="G14" s="69"/>
      <c r="H14" s="69"/>
      <c r="I14" s="70"/>
      <c r="J14" s="78" t="s">
        <v>82</v>
      </c>
      <c r="K14" s="75"/>
      <c r="L14" s="75"/>
      <c r="M14" s="75"/>
      <c r="N14" s="79"/>
      <c r="O14" s="65" t="s">
        <v>88</v>
      </c>
      <c r="P14" s="66"/>
      <c r="Q14" s="66"/>
      <c r="R14" s="67"/>
    </row>
    <row r="15" spans="1:18" s="12" customFormat="1" ht="15" customHeight="1">
      <c r="A15" s="40"/>
      <c r="B15" s="76"/>
      <c r="C15" s="71" t="s">
        <v>77</v>
      </c>
      <c r="D15" s="72"/>
      <c r="E15" s="73"/>
      <c r="F15" s="74" t="s">
        <v>81</v>
      </c>
      <c r="G15" s="75"/>
      <c r="H15" s="75"/>
      <c r="I15" s="75"/>
      <c r="J15" s="78"/>
      <c r="K15" s="75"/>
      <c r="L15" s="75"/>
      <c r="M15" s="75"/>
      <c r="N15" s="79"/>
      <c r="O15" s="65"/>
      <c r="P15" s="66"/>
      <c r="Q15" s="66"/>
      <c r="R15" s="67"/>
    </row>
    <row r="16" spans="1:19" s="12" customFormat="1" ht="49.5" customHeight="1">
      <c r="A16" s="49"/>
      <c r="B16" s="77"/>
      <c r="C16" s="46" t="s">
        <v>103</v>
      </c>
      <c r="D16" s="42" t="s">
        <v>102</v>
      </c>
      <c r="E16" s="42" t="s">
        <v>101</v>
      </c>
      <c r="F16" s="46" t="s">
        <v>104</v>
      </c>
      <c r="G16" s="46" t="s">
        <v>103</v>
      </c>
      <c r="H16" s="42" t="s">
        <v>102</v>
      </c>
      <c r="I16" s="42" t="s">
        <v>101</v>
      </c>
      <c r="J16" s="50" t="s">
        <v>83</v>
      </c>
      <c r="K16" s="42" t="s">
        <v>84</v>
      </c>
      <c r="L16" s="42" t="s">
        <v>85</v>
      </c>
      <c r="M16" s="42" t="s">
        <v>86</v>
      </c>
      <c r="N16" s="51" t="s">
        <v>87</v>
      </c>
      <c r="O16" s="42" t="s">
        <v>89</v>
      </c>
      <c r="P16" s="42" t="s">
        <v>90</v>
      </c>
      <c r="Q16" s="42" t="s">
        <v>91</v>
      </c>
      <c r="R16" s="47" t="s">
        <v>92</v>
      </c>
      <c r="S16" s="21"/>
    </row>
    <row r="17" spans="1:20" s="40" customFormat="1" ht="15" customHeight="1">
      <c r="A17" s="43" t="s">
        <v>105</v>
      </c>
      <c r="B17" s="45">
        <v>56075912</v>
      </c>
      <c r="C17" s="24">
        <v>4769712</v>
      </c>
      <c r="D17" s="30">
        <v>5278729</v>
      </c>
      <c r="E17" s="30">
        <v>46027471</v>
      </c>
      <c r="F17" s="24">
        <v>36273707</v>
      </c>
      <c r="G17" s="30">
        <v>2086236</v>
      </c>
      <c r="H17" s="30">
        <v>2619966</v>
      </c>
      <c r="I17" s="30">
        <v>31567505</v>
      </c>
      <c r="J17" s="52">
        <v>26434409</v>
      </c>
      <c r="K17" s="30">
        <v>19094820</v>
      </c>
      <c r="L17" s="30">
        <v>7401881</v>
      </c>
      <c r="M17" s="30">
        <v>2428668</v>
      </c>
      <c r="N17" s="53">
        <v>716134</v>
      </c>
      <c r="O17" s="30">
        <v>50275666</v>
      </c>
      <c r="P17" s="30">
        <v>3665072</v>
      </c>
      <c r="Q17" s="30">
        <v>775189</v>
      </c>
      <c r="R17" s="48">
        <v>1359985</v>
      </c>
      <c r="S17" s="41"/>
      <c r="T17" s="41"/>
    </row>
    <row r="18" spans="1:20" s="40" customFormat="1" ht="15" customHeight="1">
      <c r="A18" s="43" t="s">
        <v>75</v>
      </c>
      <c r="B18" s="45">
        <v>3063456</v>
      </c>
      <c r="C18" s="24">
        <v>364318</v>
      </c>
      <c r="D18" s="30">
        <v>331537</v>
      </c>
      <c r="E18" s="30">
        <v>2367601</v>
      </c>
      <c r="F18" s="24">
        <v>1944616</v>
      </c>
      <c r="G18" s="30">
        <v>162156</v>
      </c>
      <c r="H18" s="30">
        <v>167224</v>
      </c>
      <c r="I18" s="30">
        <v>1615236</v>
      </c>
      <c r="J18" s="52">
        <v>1428697</v>
      </c>
      <c r="K18" s="30">
        <v>953363</v>
      </c>
      <c r="L18" s="30">
        <v>447789</v>
      </c>
      <c r="M18" s="30">
        <v>178222</v>
      </c>
      <c r="N18" s="53">
        <v>55385</v>
      </c>
      <c r="O18" s="30">
        <v>2693226</v>
      </c>
      <c r="P18" s="30">
        <v>212436</v>
      </c>
      <c r="Q18" s="30">
        <v>54046</v>
      </c>
      <c r="R18" s="48">
        <v>103748</v>
      </c>
      <c r="S18" s="41"/>
      <c r="T18" s="41"/>
    </row>
    <row r="19" spans="1:20" s="40" customFormat="1" ht="15" customHeight="1">
      <c r="A19" s="43" t="s">
        <v>74</v>
      </c>
      <c r="B19" s="45">
        <v>115228</v>
      </c>
      <c r="C19" s="24">
        <v>13896</v>
      </c>
      <c r="D19" s="30">
        <v>14019</v>
      </c>
      <c r="E19" s="30">
        <v>87313</v>
      </c>
      <c r="F19" s="24">
        <v>67940</v>
      </c>
      <c r="G19" s="30">
        <v>5209</v>
      </c>
      <c r="H19" s="30">
        <v>5982</v>
      </c>
      <c r="I19" s="30">
        <v>56749</v>
      </c>
      <c r="J19" s="52">
        <v>52335</v>
      </c>
      <c r="K19" s="30">
        <v>36977</v>
      </c>
      <c r="L19" s="30">
        <v>17874</v>
      </c>
      <c r="M19" s="30">
        <v>6237</v>
      </c>
      <c r="N19" s="53">
        <v>1805</v>
      </c>
      <c r="O19" s="30">
        <v>101623</v>
      </c>
      <c r="P19" s="30">
        <v>7813</v>
      </c>
      <c r="Q19" s="30">
        <v>1814</v>
      </c>
      <c r="R19" s="48">
        <v>3978</v>
      </c>
      <c r="S19" s="41"/>
      <c r="T19" s="41"/>
    </row>
    <row r="20" spans="1:18" s="12" customFormat="1" ht="15" customHeight="1">
      <c r="A20" s="61" t="s">
        <v>38</v>
      </c>
      <c r="B20" s="45">
        <v>10577</v>
      </c>
      <c r="C20" s="24">
        <v>1639</v>
      </c>
      <c r="D20" s="30">
        <v>1581</v>
      </c>
      <c r="E20" s="30">
        <v>7357</v>
      </c>
      <c r="F20" s="24">
        <v>5674</v>
      </c>
      <c r="G20" s="30">
        <v>551</v>
      </c>
      <c r="H20" s="30">
        <v>591</v>
      </c>
      <c r="I20" s="30">
        <v>4532</v>
      </c>
      <c r="J20" s="52">
        <v>4158</v>
      </c>
      <c r="K20" s="30">
        <v>3471</v>
      </c>
      <c r="L20" s="30">
        <v>1953</v>
      </c>
      <c r="M20" s="30">
        <v>782</v>
      </c>
      <c r="N20" s="53">
        <v>213</v>
      </c>
      <c r="O20" s="30">
        <v>9153</v>
      </c>
      <c r="P20" s="30">
        <v>762</v>
      </c>
      <c r="Q20" s="30">
        <v>198</v>
      </c>
      <c r="R20" s="48">
        <v>464</v>
      </c>
    </row>
    <row r="21" spans="1:18" s="12" customFormat="1" ht="15" customHeight="1">
      <c r="A21" s="61" t="s">
        <v>108</v>
      </c>
      <c r="B21" s="45">
        <v>10981</v>
      </c>
      <c r="C21" s="24">
        <v>1353</v>
      </c>
      <c r="D21" s="30">
        <v>1200</v>
      </c>
      <c r="E21" s="30">
        <v>8428</v>
      </c>
      <c r="F21" s="24">
        <v>6793</v>
      </c>
      <c r="G21" s="30">
        <v>578</v>
      </c>
      <c r="H21" s="30">
        <v>582</v>
      </c>
      <c r="I21" s="30">
        <v>5633</v>
      </c>
      <c r="J21" s="52">
        <v>5078</v>
      </c>
      <c r="K21" s="30">
        <v>3522</v>
      </c>
      <c r="L21" s="30">
        <v>1636</v>
      </c>
      <c r="M21" s="30">
        <v>564</v>
      </c>
      <c r="N21" s="53">
        <v>181</v>
      </c>
      <c r="O21" s="30">
        <v>9826</v>
      </c>
      <c r="P21" s="30">
        <v>688</v>
      </c>
      <c r="Q21" s="30">
        <v>158</v>
      </c>
      <c r="R21" s="48">
        <v>309</v>
      </c>
    </row>
    <row r="22" spans="1:18" s="12" customFormat="1" ht="15" customHeight="1">
      <c r="A22" s="61" t="s">
        <v>5</v>
      </c>
      <c r="B22" s="45">
        <v>564</v>
      </c>
      <c r="C22" s="24">
        <v>40</v>
      </c>
      <c r="D22" s="30">
        <v>53</v>
      </c>
      <c r="E22" s="30">
        <v>471</v>
      </c>
      <c r="F22" s="24">
        <v>364</v>
      </c>
      <c r="G22" s="30">
        <v>15</v>
      </c>
      <c r="H22" s="30">
        <v>28</v>
      </c>
      <c r="I22" s="30">
        <v>321</v>
      </c>
      <c r="J22" s="52">
        <v>293</v>
      </c>
      <c r="K22" s="30">
        <v>167</v>
      </c>
      <c r="L22" s="30">
        <v>85</v>
      </c>
      <c r="M22" s="30">
        <v>17</v>
      </c>
      <c r="N22" s="53">
        <v>2</v>
      </c>
      <c r="O22" s="30">
        <v>510</v>
      </c>
      <c r="P22" s="30">
        <v>36</v>
      </c>
      <c r="Q22" s="30">
        <v>6</v>
      </c>
      <c r="R22" s="48">
        <v>12</v>
      </c>
    </row>
    <row r="23" spans="1:18" s="12" customFormat="1" ht="15" customHeight="1">
      <c r="A23" s="61" t="s">
        <v>4</v>
      </c>
      <c r="B23" s="45">
        <v>1052</v>
      </c>
      <c r="C23" s="24">
        <v>88</v>
      </c>
      <c r="D23" s="30">
        <v>134</v>
      </c>
      <c r="E23" s="30">
        <v>830</v>
      </c>
      <c r="F23" s="24">
        <v>674</v>
      </c>
      <c r="G23" s="30">
        <v>41</v>
      </c>
      <c r="H23" s="30">
        <v>67</v>
      </c>
      <c r="I23" s="30">
        <v>566</v>
      </c>
      <c r="J23" s="52">
        <v>529</v>
      </c>
      <c r="K23" s="30">
        <v>333</v>
      </c>
      <c r="L23" s="30">
        <v>139</v>
      </c>
      <c r="M23" s="30">
        <v>37</v>
      </c>
      <c r="N23" s="53">
        <v>14</v>
      </c>
      <c r="O23" s="30">
        <v>906</v>
      </c>
      <c r="P23" s="30">
        <v>94</v>
      </c>
      <c r="Q23" s="30">
        <v>21</v>
      </c>
      <c r="R23" s="48">
        <v>31</v>
      </c>
    </row>
    <row r="24" spans="1:18" s="12" customFormat="1" ht="15" customHeight="1">
      <c r="A24" s="61" t="s">
        <v>39</v>
      </c>
      <c r="B24" s="45">
        <v>652</v>
      </c>
      <c r="C24" s="24">
        <v>43</v>
      </c>
      <c r="D24" s="30">
        <v>73</v>
      </c>
      <c r="E24" s="30">
        <v>536</v>
      </c>
      <c r="F24" s="24">
        <v>450</v>
      </c>
      <c r="G24" s="30">
        <v>24</v>
      </c>
      <c r="H24" s="30">
        <v>32</v>
      </c>
      <c r="I24" s="30">
        <v>394</v>
      </c>
      <c r="J24" s="52">
        <v>356</v>
      </c>
      <c r="K24" s="30">
        <v>198</v>
      </c>
      <c r="L24" s="30">
        <v>77</v>
      </c>
      <c r="M24" s="30">
        <v>19</v>
      </c>
      <c r="N24" s="53">
        <v>2</v>
      </c>
      <c r="O24" s="30">
        <v>576</v>
      </c>
      <c r="P24" s="30">
        <v>51</v>
      </c>
      <c r="Q24" s="30">
        <v>8</v>
      </c>
      <c r="R24" s="48">
        <v>17</v>
      </c>
    </row>
    <row r="25" spans="1:18" s="12" customFormat="1" ht="15" customHeight="1">
      <c r="A25" s="61" t="s">
        <v>40</v>
      </c>
      <c r="B25" s="45">
        <v>617</v>
      </c>
      <c r="C25" s="24">
        <v>43</v>
      </c>
      <c r="D25" s="30">
        <v>61</v>
      </c>
      <c r="E25" s="30">
        <v>513</v>
      </c>
      <c r="F25" s="24">
        <v>413</v>
      </c>
      <c r="G25" s="30">
        <v>20</v>
      </c>
      <c r="H25" s="30">
        <v>27</v>
      </c>
      <c r="I25" s="30">
        <v>366</v>
      </c>
      <c r="J25" s="52">
        <v>333</v>
      </c>
      <c r="K25" s="30">
        <v>179</v>
      </c>
      <c r="L25" s="30">
        <v>81</v>
      </c>
      <c r="M25" s="30">
        <v>17</v>
      </c>
      <c r="N25" s="53">
        <v>7</v>
      </c>
      <c r="O25" s="30">
        <v>568</v>
      </c>
      <c r="P25" s="30">
        <v>34</v>
      </c>
      <c r="Q25" s="30">
        <v>3</v>
      </c>
      <c r="R25" s="48">
        <v>12</v>
      </c>
    </row>
    <row r="26" spans="1:18" s="12" customFormat="1" ht="15" customHeight="1">
      <c r="A26" s="61" t="s">
        <v>7</v>
      </c>
      <c r="B26" s="45">
        <v>1292</v>
      </c>
      <c r="C26" s="24">
        <v>106</v>
      </c>
      <c r="D26" s="30">
        <v>159</v>
      </c>
      <c r="E26" s="30">
        <v>1027</v>
      </c>
      <c r="F26" s="24">
        <v>738</v>
      </c>
      <c r="G26" s="30">
        <v>32</v>
      </c>
      <c r="H26" s="30">
        <v>54</v>
      </c>
      <c r="I26" s="30">
        <v>652</v>
      </c>
      <c r="J26" s="52">
        <v>622</v>
      </c>
      <c r="K26" s="30">
        <v>431</v>
      </c>
      <c r="L26" s="30">
        <v>171</v>
      </c>
      <c r="M26" s="30">
        <v>54</v>
      </c>
      <c r="N26" s="53">
        <v>14</v>
      </c>
      <c r="O26" s="30">
        <v>1132</v>
      </c>
      <c r="P26" s="30">
        <v>104</v>
      </c>
      <c r="Q26" s="30">
        <v>24</v>
      </c>
      <c r="R26" s="48">
        <v>32</v>
      </c>
    </row>
    <row r="27" spans="1:18" s="12" customFormat="1" ht="15" customHeight="1">
      <c r="A27" s="61" t="s">
        <v>41</v>
      </c>
      <c r="B27" s="45">
        <v>206</v>
      </c>
      <c r="C27" s="24">
        <v>5</v>
      </c>
      <c r="D27" s="30">
        <v>26</v>
      </c>
      <c r="E27" s="30">
        <v>175</v>
      </c>
      <c r="F27" s="24">
        <v>142</v>
      </c>
      <c r="G27" s="30">
        <v>1</v>
      </c>
      <c r="H27" s="30">
        <v>12</v>
      </c>
      <c r="I27" s="30">
        <v>129</v>
      </c>
      <c r="J27" s="52">
        <v>101</v>
      </c>
      <c r="K27" s="30">
        <v>81</v>
      </c>
      <c r="L27" s="30">
        <v>21</v>
      </c>
      <c r="M27" s="30">
        <v>3</v>
      </c>
      <c r="N27" s="53">
        <v>0</v>
      </c>
      <c r="O27" s="30">
        <v>183</v>
      </c>
      <c r="P27" s="30">
        <v>20</v>
      </c>
      <c r="Q27" s="30">
        <v>0</v>
      </c>
      <c r="R27" s="48">
        <v>3</v>
      </c>
    </row>
    <row r="28" spans="1:18" s="12" customFormat="1" ht="15" customHeight="1">
      <c r="A28" s="61" t="s">
        <v>42</v>
      </c>
      <c r="B28" s="45">
        <v>740</v>
      </c>
      <c r="C28" s="24">
        <v>78</v>
      </c>
      <c r="D28" s="30">
        <v>78</v>
      </c>
      <c r="E28" s="30">
        <v>584</v>
      </c>
      <c r="F28" s="24">
        <v>442</v>
      </c>
      <c r="G28" s="30">
        <v>21</v>
      </c>
      <c r="H28" s="30">
        <v>30</v>
      </c>
      <c r="I28" s="30">
        <v>391</v>
      </c>
      <c r="J28" s="52">
        <v>403</v>
      </c>
      <c r="K28" s="30">
        <v>204</v>
      </c>
      <c r="L28" s="30">
        <v>101</v>
      </c>
      <c r="M28" s="30">
        <v>26</v>
      </c>
      <c r="N28" s="53">
        <v>6</v>
      </c>
      <c r="O28" s="30">
        <v>674</v>
      </c>
      <c r="P28" s="30">
        <v>38</v>
      </c>
      <c r="Q28" s="30">
        <v>8</v>
      </c>
      <c r="R28" s="48">
        <v>20</v>
      </c>
    </row>
    <row r="29" spans="1:18" s="12" customFormat="1" ht="15" customHeight="1">
      <c r="A29" s="61" t="s">
        <v>2</v>
      </c>
      <c r="B29" s="45">
        <v>14723</v>
      </c>
      <c r="C29" s="24">
        <v>1571</v>
      </c>
      <c r="D29" s="30">
        <v>1623</v>
      </c>
      <c r="E29" s="30">
        <v>11529</v>
      </c>
      <c r="F29" s="24">
        <v>8579</v>
      </c>
      <c r="G29" s="30">
        <v>522</v>
      </c>
      <c r="H29" s="30">
        <v>671</v>
      </c>
      <c r="I29" s="30">
        <v>7386</v>
      </c>
      <c r="J29" s="52">
        <v>6916</v>
      </c>
      <c r="K29" s="30">
        <v>4867</v>
      </c>
      <c r="L29" s="30">
        <v>2080</v>
      </c>
      <c r="M29" s="30">
        <v>688</v>
      </c>
      <c r="N29" s="53">
        <v>172</v>
      </c>
      <c r="O29" s="30">
        <v>12949</v>
      </c>
      <c r="P29" s="30">
        <v>1032</v>
      </c>
      <c r="Q29" s="30">
        <v>225</v>
      </c>
      <c r="R29" s="48">
        <v>517</v>
      </c>
    </row>
    <row r="30" spans="1:18" s="12" customFormat="1" ht="15" customHeight="1">
      <c r="A30" s="61" t="s">
        <v>43</v>
      </c>
      <c r="B30" s="45">
        <v>446</v>
      </c>
      <c r="C30" s="24">
        <v>45</v>
      </c>
      <c r="D30" s="30">
        <v>58</v>
      </c>
      <c r="E30" s="30">
        <v>343</v>
      </c>
      <c r="F30" s="24">
        <v>248</v>
      </c>
      <c r="G30" s="30">
        <v>15</v>
      </c>
      <c r="H30" s="30">
        <v>20</v>
      </c>
      <c r="I30" s="30">
        <v>213</v>
      </c>
      <c r="J30" s="52">
        <v>213</v>
      </c>
      <c r="K30" s="30">
        <v>133</v>
      </c>
      <c r="L30" s="30">
        <v>78</v>
      </c>
      <c r="M30" s="30">
        <v>18</v>
      </c>
      <c r="N30" s="53">
        <v>4</v>
      </c>
      <c r="O30" s="30">
        <v>395</v>
      </c>
      <c r="P30" s="30">
        <v>27</v>
      </c>
      <c r="Q30" s="30">
        <v>8</v>
      </c>
      <c r="R30" s="48">
        <v>16</v>
      </c>
    </row>
    <row r="31" spans="1:18" s="12" customFormat="1" ht="15" customHeight="1">
      <c r="A31" s="61" t="s">
        <v>44</v>
      </c>
      <c r="B31" s="45">
        <v>474</v>
      </c>
      <c r="C31" s="24">
        <v>49</v>
      </c>
      <c r="D31" s="30">
        <v>56</v>
      </c>
      <c r="E31" s="30">
        <v>369</v>
      </c>
      <c r="F31" s="24">
        <v>277</v>
      </c>
      <c r="G31" s="30">
        <v>13</v>
      </c>
      <c r="H31" s="30">
        <v>26</v>
      </c>
      <c r="I31" s="30">
        <v>238</v>
      </c>
      <c r="J31" s="52">
        <v>243</v>
      </c>
      <c r="K31" s="30">
        <v>146</v>
      </c>
      <c r="L31" s="30">
        <v>63</v>
      </c>
      <c r="M31" s="30">
        <v>20</v>
      </c>
      <c r="N31" s="53">
        <v>2</v>
      </c>
      <c r="O31" s="30">
        <v>427</v>
      </c>
      <c r="P31" s="30">
        <v>25</v>
      </c>
      <c r="Q31" s="30">
        <v>11</v>
      </c>
      <c r="R31" s="48">
        <v>11</v>
      </c>
    </row>
    <row r="32" spans="1:18" s="12" customFormat="1" ht="15" customHeight="1">
      <c r="A32" s="61" t="s">
        <v>13</v>
      </c>
      <c r="B32" s="45">
        <v>935</v>
      </c>
      <c r="C32" s="24">
        <v>75</v>
      </c>
      <c r="D32" s="30">
        <v>106</v>
      </c>
      <c r="E32" s="30">
        <v>754</v>
      </c>
      <c r="F32" s="24">
        <v>567</v>
      </c>
      <c r="G32" s="30">
        <v>24</v>
      </c>
      <c r="H32" s="30">
        <v>43</v>
      </c>
      <c r="I32" s="30">
        <v>500</v>
      </c>
      <c r="J32" s="52">
        <v>490</v>
      </c>
      <c r="K32" s="30">
        <v>284</v>
      </c>
      <c r="L32" s="30">
        <v>124</v>
      </c>
      <c r="M32" s="30">
        <v>27</v>
      </c>
      <c r="N32" s="53">
        <v>10</v>
      </c>
      <c r="O32" s="30">
        <v>824</v>
      </c>
      <c r="P32" s="30">
        <v>75</v>
      </c>
      <c r="Q32" s="30">
        <v>12</v>
      </c>
      <c r="R32" s="48">
        <v>24</v>
      </c>
    </row>
    <row r="33" spans="1:18" s="12" customFormat="1" ht="15" customHeight="1">
      <c r="A33" s="61" t="s">
        <v>111</v>
      </c>
      <c r="B33" s="45">
        <v>8113</v>
      </c>
      <c r="C33" s="24">
        <v>926</v>
      </c>
      <c r="D33" s="30">
        <v>914</v>
      </c>
      <c r="E33" s="30">
        <v>6273</v>
      </c>
      <c r="F33" s="24">
        <v>4843</v>
      </c>
      <c r="G33" s="30">
        <v>382</v>
      </c>
      <c r="H33" s="30">
        <v>396</v>
      </c>
      <c r="I33" s="30">
        <v>4065</v>
      </c>
      <c r="J33" s="52">
        <v>3889</v>
      </c>
      <c r="K33" s="30">
        <v>2526</v>
      </c>
      <c r="L33" s="30">
        <v>1143</v>
      </c>
      <c r="M33" s="30">
        <v>433</v>
      </c>
      <c r="N33" s="53">
        <v>122</v>
      </c>
      <c r="O33" s="30">
        <v>7158</v>
      </c>
      <c r="P33" s="30">
        <v>570</v>
      </c>
      <c r="Q33" s="30">
        <v>133</v>
      </c>
      <c r="R33" s="48">
        <v>252</v>
      </c>
    </row>
    <row r="34" spans="1:18" s="12" customFormat="1" ht="15" customHeight="1">
      <c r="A34" s="61" t="s">
        <v>45</v>
      </c>
      <c r="B34" s="45">
        <v>715</v>
      </c>
      <c r="C34" s="24">
        <v>61</v>
      </c>
      <c r="D34" s="30">
        <v>79</v>
      </c>
      <c r="E34" s="30">
        <v>575</v>
      </c>
      <c r="F34" s="24">
        <v>442</v>
      </c>
      <c r="G34" s="30">
        <v>23</v>
      </c>
      <c r="H34" s="30">
        <v>36</v>
      </c>
      <c r="I34" s="30">
        <v>383</v>
      </c>
      <c r="J34" s="52">
        <v>357</v>
      </c>
      <c r="K34" s="30">
        <v>226</v>
      </c>
      <c r="L34" s="30">
        <v>96</v>
      </c>
      <c r="M34" s="30">
        <v>27</v>
      </c>
      <c r="N34" s="53">
        <v>9</v>
      </c>
      <c r="O34" s="30">
        <v>600</v>
      </c>
      <c r="P34" s="30">
        <v>83</v>
      </c>
      <c r="Q34" s="30">
        <v>7</v>
      </c>
      <c r="R34" s="48">
        <v>25</v>
      </c>
    </row>
    <row r="35" spans="1:18" s="12" customFormat="1" ht="15" customHeight="1">
      <c r="A35" s="61" t="s">
        <v>20</v>
      </c>
      <c r="B35" s="45">
        <v>7593</v>
      </c>
      <c r="C35" s="24">
        <v>1145</v>
      </c>
      <c r="D35" s="30">
        <v>1126</v>
      </c>
      <c r="E35" s="30">
        <v>5322</v>
      </c>
      <c r="F35" s="24">
        <v>3891</v>
      </c>
      <c r="G35" s="30">
        <v>289</v>
      </c>
      <c r="H35" s="30">
        <v>357</v>
      </c>
      <c r="I35" s="30">
        <v>3245</v>
      </c>
      <c r="J35" s="52">
        <v>3125</v>
      </c>
      <c r="K35" s="30">
        <v>2429</v>
      </c>
      <c r="L35" s="30">
        <v>1423</v>
      </c>
      <c r="M35" s="30">
        <v>472</v>
      </c>
      <c r="N35" s="53">
        <v>144</v>
      </c>
      <c r="O35" s="30">
        <v>6619</v>
      </c>
      <c r="P35" s="30">
        <v>587</v>
      </c>
      <c r="Q35" s="30">
        <v>113</v>
      </c>
      <c r="R35" s="48">
        <v>274</v>
      </c>
    </row>
    <row r="36" spans="1:18" s="12" customFormat="1" ht="15" customHeight="1">
      <c r="A36" s="61" t="s">
        <v>46</v>
      </c>
      <c r="B36" s="45">
        <v>20701</v>
      </c>
      <c r="C36" s="24">
        <v>2470</v>
      </c>
      <c r="D36" s="30">
        <v>2594</v>
      </c>
      <c r="E36" s="30">
        <v>15637</v>
      </c>
      <c r="F36" s="24">
        <v>12134</v>
      </c>
      <c r="G36" s="30">
        <v>923</v>
      </c>
      <c r="H36" s="30">
        <v>1044</v>
      </c>
      <c r="I36" s="30">
        <v>10167</v>
      </c>
      <c r="J36" s="52">
        <v>9153</v>
      </c>
      <c r="K36" s="30">
        <v>6776</v>
      </c>
      <c r="L36" s="30">
        <v>3339</v>
      </c>
      <c r="M36" s="30">
        <v>1094</v>
      </c>
      <c r="N36" s="53">
        <v>339</v>
      </c>
      <c r="O36" s="30">
        <v>18431</v>
      </c>
      <c r="P36" s="30">
        <v>1325</v>
      </c>
      <c r="Q36" s="30">
        <v>286</v>
      </c>
      <c r="R36" s="48">
        <v>659</v>
      </c>
    </row>
    <row r="37" spans="1:18" s="12" customFormat="1" ht="15" customHeight="1">
      <c r="A37" s="61" t="s">
        <v>109</v>
      </c>
      <c r="B37" s="45">
        <v>602</v>
      </c>
      <c r="C37" s="24">
        <v>45</v>
      </c>
      <c r="D37" s="30">
        <v>67</v>
      </c>
      <c r="E37" s="30">
        <v>490</v>
      </c>
      <c r="F37" s="24">
        <v>368</v>
      </c>
      <c r="G37" s="30">
        <v>10</v>
      </c>
      <c r="H37" s="30">
        <v>40</v>
      </c>
      <c r="I37" s="30">
        <v>318</v>
      </c>
      <c r="J37" s="52">
        <v>345</v>
      </c>
      <c r="K37" s="30">
        <v>154</v>
      </c>
      <c r="L37" s="30">
        <v>85</v>
      </c>
      <c r="M37" s="30">
        <v>14</v>
      </c>
      <c r="N37" s="53">
        <v>4</v>
      </c>
      <c r="O37" s="30">
        <v>534</v>
      </c>
      <c r="P37" s="30">
        <v>41</v>
      </c>
      <c r="Q37" s="30">
        <v>11</v>
      </c>
      <c r="R37" s="48">
        <v>16</v>
      </c>
    </row>
    <row r="38" spans="1:18" s="12" customFormat="1" ht="15" customHeight="1">
      <c r="A38" s="61" t="s">
        <v>110</v>
      </c>
      <c r="B38" s="45">
        <v>1542</v>
      </c>
      <c r="C38" s="24">
        <v>167</v>
      </c>
      <c r="D38" s="30">
        <v>205</v>
      </c>
      <c r="E38" s="30">
        <v>1170</v>
      </c>
      <c r="F38" s="24">
        <v>945</v>
      </c>
      <c r="G38" s="30">
        <v>64</v>
      </c>
      <c r="H38" s="30">
        <v>108</v>
      </c>
      <c r="I38" s="30">
        <v>773</v>
      </c>
      <c r="J38" s="52">
        <v>677</v>
      </c>
      <c r="K38" s="30">
        <v>502</v>
      </c>
      <c r="L38" s="30">
        <v>251</v>
      </c>
      <c r="M38" s="30">
        <v>93</v>
      </c>
      <c r="N38" s="53">
        <v>19</v>
      </c>
      <c r="O38" s="30">
        <v>1308</v>
      </c>
      <c r="P38" s="30">
        <v>144</v>
      </c>
      <c r="Q38" s="30">
        <v>35</v>
      </c>
      <c r="R38" s="48">
        <v>55</v>
      </c>
    </row>
    <row r="39" spans="1:18" s="12" customFormat="1" ht="15" customHeight="1">
      <c r="A39" s="61" t="s">
        <v>47</v>
      </c>
      <c r="B39" s="45">
        <v>3637</v>
      </c>
      <c r="C39" s="24">
        <v>385</v>
      </c>
      <c r="D39" s="30">
        <v>432</v>
      </c>
      <c r="E39" s="30">
        <v>2820</v>
      </c>
      <c r="F39" s="24">
        <v>2264</v>
      </c>
      <c r="G39" s="30">
        <v>158</v>
      </c>
      <c r="H39" s="30">
        <v>204</v>
      </c>
      <c r="I39" s="30">
        <v>1902</v>
      </c>
      <c r="J39" s="52">
        <v>1679</v>
      </c>
      <c r="K39" s="30">
        <v>1228</v>
      </c>
      <c r="L39" s="30">
        <v>516</v>
      </c>
      <c r="M39" s="30">
        <v>172</v>
      </c>
      <c r="N39" s="53">
        <v>42</v>
      </c>
      <c r="O39" s="30">
        <v>3244</v>
      </c>
      <c r="P39" s="30">
        <v>233</v>
      </c>
      <c r="Q39" s="30">
        <v>44</v>
      </c>
      <c r="R39" s="48">
        <v>116</v>
      </c>
    </row>
    <row r="40" spans="1:18" s="12" customFormat="1" ht="15" customHeight="1">
      <c r="A40" s="61" t="s">
        <v>56</v>
      </c>
      <c r="B40" s="45">
        <v>1070</v>
      </c>
      <c r="C40" s="24">
        <v>93</v>
      </c>
      <c r="D40" s="30">
        <v>110</v>
      </c>
      <c r="E40" s="30">
        <v>867</v>
      </c>
      <c r="F40" s="24">
        <v>696</v>
      </c>
      <c r="G40" s="30">
        <v>32</v>
      </c>
      <c r="H40" s="30">
        <v>54</v>
      </c>
      <c r="I40" s="30">
        <v>610</v>
      </c>
      <c r="J40" s="52">
        <v>507</v>
      </c>
      <c r="K40" s="30">
        <v>366</v>
      </c>
      <c r="L40" s="30">
        <v>141</v>
      </c>
      <c r="M40" s="30">
        <v>43</v>
      </c>
      <c r="N40" s="53">
        <v>13</v>
      </c>
      <c r="O40" s="30">
        <v>936</v>
      </c>
      <c r="P40" s="30">
        <v>87</v>
      </c>
      <c r="Q40" s="30">
        <v>16</v>
      </c>
      <c r="R40" s="48">
        <v>31</v>
      </c>
    </row>
    <row r="41" spans="1:18" s="12" customFormat="1" ht="15" customHeight="1">
      <c r="A41" s="61" t="s">
        <v>48</v>
      </c>
      <c r="B41" s="45">
        <v>189</v>
      </c>
      <c r="C41" s="24">
        <v>14</v>
      </c>
      <c r="D41" s="30">
        <v>12</v>
      </c>
      <c r="E41" s="30">
        <v>163</v>
      </c>
      <c r="F41" s="24">
        <v>134</v>
      </c>
      <c r="G41" s="30">
        <v>9</v>
      </c>
      <c r="H41" s="30">
        <v>7</v>
      </c>
      <c r="I41" s="30">
        <v>118</v>
      </c>
      <c r="J41" s="52">
        <v>111</v>
      </c>
      <c r="K41" s="30">
        <v>54</v>
      </c>
      <c r="L41" s="30">
        <v>17</v>
      </c>
      <c r="M41" s="30">
        <v>5</v>
      </c>
      <c r="N41" s="53">
        <v>2</v>
      </c>
      <c r="O41" s="30">
        <v>168</v>
      </c>
      <c r="P41" s="30">
        <v>14</v>
      </c>
      <c r="Q41" s="30">
        <v>3</v>
      </c>
      <c r="R41" s="48">
        <v>4</v>
      </c>
    </row>
    <row r="42" spans="1:18" s="12" customFormat="1" ht="15" customHeight="1">
      <c r="A42" s="61" t="s">
        <v>21</v>
      </c>
      <c r="B42" s="45">
        <v>1079</v>
      </c>
      <c r="C42" s="24">
        <v>101</v>
      </c>
      <c r="D42" s="30">
        <v>111</v>
      </c>
      <c r="E42" s="30">
        <v>867</v>
      </c>
      <c r="F42" s="24">
        <v>679</v>
      </c>
      <c r="G42" s="30">
        <v>34</v>
      </c>
      <c r="H42" s="30">
        <v>50</v>
      </c>
      <c r="I42" s="30">
        <v>595</v>
      </c>
      <c r="J42" s="52">
        <v>574</v>
      </c>
      <c r="K42" s="30">
        <v>312</v>
      </c>
      <c r="L42" s="30">
        <v>142</v>
      </c>
      <c r="M42" s="30">
        <v>41</v>
      </c>
      <c r="N42" s="53">
        <v>10</v>
      </c>
      <c r="O42" s="30">
        <v>955</v>
      </c>
      <c r="P42" s="30">
        <v>73</v>
      </c>
      <c r="Q42" s="30">
        <v>14</v>
      </c>
      <c r="R42" s="48">
        <v>37</v>
      </c>
    </row>
    <row r="43" spans="1:18" s="12" customFormat="1" ht="15" customHeight="1">
      <c r="A43" s="61" t="s">
        <v>49</v>
      </c>
      <c r="B43" s="45">
        <v>470</v>
      </c>
      <c r="C43" s="24">
        <v>43</v>
      </c>
      <c r="D43" s="30">
        <v>59</v>
      </c>
      <c r="E43" s="30">
        <v>368</v>
      </c>
      <c r="F43" s="24">
        <v>306</v>
      </c>
      <c r="G43" s="30">
        <v>20</v>
      </c>
      <c r="H43" s="30">
        <v>33</v>
      </c>
      <c r="I43" s="30">
        <v>253</v>
      </c>
      <c r="J43" s="52">
        <v>234</v>
      </c>
      <c r="K43" s="30">
        <v>142</v>
      </c>
      <c r="L43" s="30">
        <v>68</v>
      </c>
      <c r="M43" s="30">
        <v>20</v>
      </c>
      <c r="N43" s="53">
        <v>6</v>
      </c>
      <c r="O43" s="30">
        <v>410</v>
      </c>
      <c r="P43" s="30">
        <v>42</v>
      </c>
      <c r="Q43" s="30">
        <v>6</v>
      </c>
      <c r="R43" s="48">
        <v>12</v>
      </c>
    </row>
    <row r="44" spans="1:18" s="12" customFormat="1" ht="15" customHeight="1">
      <c r="A44" s="61" t="s">
        <v>50</v>
      </c>
      <c r="B44" s="45">
        <v>590</v>
      </c>
      <c r="C44" s="24">
        <v>43</v>
      </c>
      <c r="D44" s="30">
        <v>62</v>
      </c>
      <c r="E44" s="30">
        <v>485</v>
      </c>
      <c r="F44" s="24">
        <v>363</v>
      </c>
      <c r="G44" s="30">
        <v>22</v>
      </c>
      <c r="H44" s="30">
        <v>31</v>
      </c>
      <c r="I44" s="30">
        <v>310</v>
      </c>
      <c r="J44" s="52">
        <v>338</v>
      </c>
      <c r="K44" s="30">
        <v>161</v>
      </c>
      <c r="L44" s="30">
        <v>70</v>
      </c>
      <c r="M44" s="30">
        <v>18</v>
      </c>
      <c r="N44" s="53">
        <v>3</v>
      </c>
      <c r="O44" s="30">
        <v>502</v>
      </c>
      <c r="P44" s="30">
        <v>60</v>
      </c>
      <c r="Q44" s="30">
        <v>10</v>
      </c>
      <c r="R44" s="48">
        <v>18</v>
      </c>
    </row>
    <row r="45" spans="1:18" s="12" customFormat="1" ht="15" customHeight="1">
      <c r="A45" s="61" t="s">
        <v>51</v>
      </c>
      <c r="B45" s="45">
        <v>3323</v>
      </c>
      <c r="C45" s="24">
        <v>385</v>
      </c>
      <c r="D45" s="30">
        <v>394</v>
      </c>
      <c r="E45" s="30">
        <v>2544</v>
      </c>
      <c r="F45" s="24">
        <v>1965</v>
      </c>
      <c r="G45" s="30">
        <v>165</v>
      </c>
      <c r="H45" s="30">
        <v>172</v>
      </c>
      <c r="I45" s="30">
        <v>1628</v>
      </c>
      <c r="J45" s="52">
        <v>1603</v>
      </c>
      <c r="K45" s="30">
        <v>1031</v>
      </c>
      <c r="L45" s="30">
        <v>488</v>
      </c>
      <c r="M45" s="30">
        <v>148</v>
      </c>
      <c r="N45" s="53">
        <v>53</v>
      </c>
      <c r="O45" s="30">
        <v>3010</v>
      </c>
      <c r="P45" s="30">
        <v>163</v>
      </c>
      <c r="Q45" s="30">
        <v>47</v>
      </c>
      <c r="R45" s="48">
        <v>103</v>
      </c>
    </row>
    <row r="46" spans="1:18" s="12" customFormat="1" ht="15" customHeight="1">
      <c r="A46" s="61" t="s">
        <v>52</v>
      </c>
      <c r="B46" s="45">
        <v>2196</v>
      </c>
      <c r="C46" s="24">
        <v>172</v>
      </c>
      <c r="D46" s="30">
        <v>262</v>
      </c>
      <c r="E46" s="30">
        <v>1762</v>
      </c>
      <c r="F46" s="24">
        <v>1330</v>
      </c>
      <c r="G46" s="30">
        <v>70</v>
      </c>
      <c r="H46" s="30">
        <v>115</v>
      </c>
      <c r="I46" s="30">
        <v>1145</v>
      </c>
      <c r="J46" s="52">
        <v>1061</v>
      </c>
      <c r="K46" s="30">
        <v>773</v>
      </c>
      <c r="L46" s="30">
        <v>269</v>
      </c>
      <c r="M46" s="30">
        <v>78</v>
      </c>
      <c r="N46" s="53">
        <v>15</v>
      </c>
      <c r="O46" s="30">
        <v>1959</v>
      </c>
      <c r="P46" s="30">
        <v>152</v>
      </c>
      <c r="Q46" s="30">
        <v>32</v>
      </c>
      <c r="R46" s="48">
        <v>53</v>
      </c>
    </row>
    <row r="47" spans="1:18" s="12" customFormat="1" ht="15" customHeight="1">
      <c r="A47" s="61" t="s">
        <v>23</v>
      </c>
      <c r="B47" s="45">
        <v>1335</v>
      </c>
      <c r="C47" s="24">
        <v>117</v>
      </c>
      <c r="D47" s="30">
        <v>159</v>
      </c>
      <c r="E47" s="30">
        <v>1059</v>
      </c>
      <c r="F47" s="24">
        <v>842</v>
      </c>
      <c r="G47" s="30">
        <v>55</v>
      </c>
      <c r="H47" s="30">
        <v>71</v>
      </c>
      <c r="I47" s="30">
        <v>716</v>
      </c>
      <c r="J47" s="52">
        <v>693</v>
      </c>
      <c r="K47" s="30">
        <v>388</v>
      </c>
      <c r="L47" s="30">
        <v>175</v>
      </c>
      <c r="M47" s="30">
        <v>61</v>
      </c>
      <c r="N47" s="53">
        <v>18</v>
      </c>
      <c r="O47" s="30">
        <v>1169</v>
      </c>
      <c r="P47" s="30">
        <v>95</v>
      </c>
      <c r="Q47" s="30">
        <v>23</v>
      </c>
      <c r="R47" s="48">
        <v>48</v>
      </c>
    </row>
    <row r="48" spans="1:18" s="12" customFormat="1" ht="15" customHeight="1">
      <c r="A48" s="61" t="s">
        <v>24</v>
      </c>
      <c r="B48" s="45">
        <v>2743</v>
      </c>
      <c r="C48" s="24">
        <v>232</v>
      </c>
      <c r="D48" s="30">
        <v>248</v>
      </c>
      <c r="E48" s="30">
        <v>2263</v>
      </c>
      <c r="F48" s="24">
        <v>1751</v>
      </c>
      <c r="G48" s="30">
        <v>141</v>
      </c>
      <c r="H48" s="30">
        <v>141</v>
      </c>
      <c r="I48" s="30">
        <v>1469</v>
      </c>
      <c r="J48" s="52">
        <v>1403</v>
      </c>
      <c r="K48" s="30">
        <v>850</v>
      </c>
      <c r="L48" s="30">
        <v>322</v>
      </c>
      <c r="M48" s="30">
        <v>134</v>
      </c>
      <c r="N48" s="53">
        <v>34</v>
      </c>
      <c r="O48" s="30">
        <v>2456</v>
      </c>
      <c r="P48" s="30">
        <v>146</v>
      </c>
      <c r="Q48" s="30">
        <v>39</v>
      </c>
      <c r="R48" s="48">
        <v>102</v>
      </c>
    </row>
    <row r="49" spans="1:18" s="12" customFormat="1" ht="15" customHeight="1">
      <c r="A49" s="61" t="s">
        <v>26</v>
      </c>
      <c r="B49" s="45">
        <v>1923</v>
      </c>
      <c r="C49" s="24">
        <v>224</v>
      </c>
      <c r="D49" s="30">
        <v>218</v>
      </c>
      <c r="E49" s="30">
        <v>1481</v>
      </c>
      <c r="F49" s="24">
        <v>1157</v>
      </c>
      <c r="G49" s="30">
        <v>102</v>
      </c>
      <c r="H49" s="30">
        <v>120</v>
      </c>
      <c r="I49" s="30">
        <v>935</v>
      </c>
      <c r="J49" s="52">
        <v>860</v>
      </c>
      <c r="K49" s="30">
        <v>628</v>
      </c>
      <c r="L49" s="30">
        <v>313</v>
      </c>
      <c r="M49" s="30">
        <v>89</v>
      </c>
      <c r="N49" s="53">
        <v>33</v>
      </c>
      <c r="O49" s="30">
        <v>1705</v>
      </c>
      <c r="P49" s="30">
        <v>115</v>
      </c>
      <c r="Q49" s="30">
        <v>26</v>
      </c>
      <c r="R49" s="48">
        <v>77</v>
      </c>
    </row>
    <row r="50" spans="1:18" s="12" customFormat="1" ht="15" customHeight="1">
      <c r="A50" s="61" t="s">
        <v>53</v>
      </c>
      <c r="B50" s="45">
        <v>4353</v>
      </c>
      <c r="C50" s="24">
        <v>470</v>
      </c>
      <c r="D50" s="30">
        <v>509</v>
      </c>
      <c r="E50" s="30">
        <v>3374</v>
      </c>
      <c r="F50" s="24">
        <v>2750</v>
      </c>
      <c r="G50" s="30">
        <v>194</v>
      </c>
      <c r="H50" s="30">
        <v>261</v>
      </c>
      <c r="I50" s="30">
        <v>2295</v>
      </c>
      <c r="J50" s="52">
        <v>2012</v>
      </c>
      <c r="K50" s="30">
        <v>1450</v>
      </c>
      <c r="L50" s="30">
        <v>633</v>
      </c>
      <c r="M50" s="30">
        <v>204</v>
      </c>
      <c r="N50" s="53">
        <v>54</v>
      </c>
      <c r="O50" s="30">
        <v>3866</v>
      </c>
      <c r="P50" s="30">
        <v>300</v>
      </c>
      <c r="Q50" s="30">
        <v>67</v>
      </c>
      <c r="R50" s="48">
        <v>120</v>
      </c>
    </row>
    <row r="51" spans="1:18" s="12" customFormat="1" ht="15" customHeight="1">
      <c r="A51" s="61" t="s">
        <v>54</v>
      </c>
      <c r="B51" s="45">
        <v>356</v>
      </c>
      <c r="C51" s="24">
        <v>47</v>
      </c>
      <c r="D51" s="30">
        <v>37</v>
      </c>
      <c r="E51" s="30">
        <v>272</v>
      </c>
      <c r="F51" s="24">
        <v>202</v>
      </c>
      <c r="G51" s="30">
        <v>9</v>
      </c>
      <c r="H51" s="30">
        <v>10</v>
      </c>
      <c r="I51" s="30">
        <v>183</v>
      </c>
      <c r="J51" s="52">
        <v>177</v>
      </c>
      <c r="K51" s="30">
        <v>104</v>
      </c>
      <c r="L51" s="30">
        <v>59</v>
      </c>
      <c r="M51" s="30">
        <v>9</v>
      </c>
      <c r="N51" s="53">
        <v>7</v>
      </c>
      <c r="O51" s="30">
        <v>325</v>
      </c>
      <c r="P51" s="30">
        <v>19</v>
      </c>
      <c r="Q51" s="30">
        <v>5</v>
      </c>
      <c r="R51" s="48">
        <v>7</v>
      </c>
    </row>
    <row r="52" spans="1:18" s="12" customFormat="1" ht="15" customHeight="1">
      <c r="A52" s="61" t="s">
        <v>34</v>
      </c>
      <c r="B52" s="45">
        <v>783</v>
      </c>
      <c r="C52" s="24">
        <v>94</v>
      </c>
      <c r="D52" s="30">
        <v>84</v>
      </c>
      <c r="E52" s="30">
        <v>605</v>
      </c>
      <c r="F52" s="24">
        <v>517</v>
      </c>
      <c r="G52" s="30">
        <v>45</v>
      </c>
      <c r="H52" s="30">
        <v>46</v>
      </c>
      <c r="I52" s="30">
        <v>426</v>
      </c>
      <c r="J52" s="52">
        <v>379</v>
      </c>
      <c r="K52" s="30">
        <v>235</v>
      </c>
      <c r="L52" s="30">
        <v>121</v>
      </c>
      <c r="M52" s="30">
        <v>38</v>
      </c>
      <c r="N52" s="53">
        <v>10</v>
      </c>
      <c r="O52" s="30">
        <v>675</v>
      </c>
      <c r="P52" s="30">
        <v>71</v>
      </c>
      <c r="Q52" s="30">
        <v>12</v>
      </c>
      <c r="R52" s="48">
        <v>25</v>
      </c>
    </row>
    <row r="53" spans="1:18" s="12" customFormat="1" ht="15" customHeight="1">
      <c r="A53" s="61" t="s">
        <v>112</v>
      </c>
      <c r="B53" s="45">
        <v>8460</v>
      </c>
      <c r="C53" s="24">
        <v>1519</v>
      </c>
      <c r="D53" s="30">
        <v>1104</v>
      </c>
      <c r="E53" s="30">
        <v>5837</v>
      </c>
      <c r="F53" s="24">
        <v>4878</v>
      </c>
      <c r="G53" s="30">
        <v>602</v>
      </c>
      <c r="H53" s="30">
        <v>492</v>
      </c>
      <c r="I53" s="30">
        <v>3784</v>
      </c>
      <c r="J53" s="52">
        <v>3294</v>
      </c>
      <c r="K53" s="30">
        <v>2582</v>
      </c>
      <c r="L53" s="30">
        <v>1575</v>
      </c>
      <c r="M53" s="30">
        <v>770</v>
      </c>
      <c r="N53" s="53">
        <v>239</v>
      </c>
      <c r="O53" s="30">
        <v>7285</v>
      </c>
      <c r="P53" s="30">
        <v>500</v>
      </c>
      <c r="Q53" s="30">
        <v>203</v>
      </c>
      <c r="R53" s="48">
        <v>472</v>
      </c>
    </row>
    <row r="54" spans="1:18" s="12" customFormat="1" ht="15" customHeight="1">
      <c r="A54" s="61" t="s">
        <v>55</v>
      </c>
      <c r="B54" s="45">
        <v>196</v>
      </c>
      <c r="C54" s="24">
        <v>8</v>
      </c>
      <c r="D54" s="30">
        <v>25</v>
      </c>
      <c r="E54" s="30">
        <v>163</v>
      </c>
      <c r="F54" s="24">
        <v>122</v>
      </c>
      <c r="G54" s="30">
        <v>3</v>
      </c>
      <c r="H54" s="30">
        <v>11</v>
      </c>
      <c r="I54" s="30">
        <v>108</v>
      </c>
      <c r="J54" s="52">
        <v>129</v>
      </c>
      <c r="K54" s="30">
        <v>44</v>
      </c>
      <c r="L54" s="30">
        <v>19</v>
      </c>
      <c r="M54" s="30">
        <v>2</v>
      </c>
      <c r="N54" s="53">
        <v>2</v>
      </c>
      <c r="O54" s="30">
        <v>185</v>
      </c>
      <c r="P54" s="30">
        <v>7</v>
      </c>
      <c r="Q54" s="30">
        <v>0</v>
      </c>
      <c r="R54" s="48">
        <v>4</v>
      </c>
    </row>
    <row r="55" spans="2:18" ht="12.75">
      <c r="B55" s="57"/>
      <c r="C55" s="57"/>
      <c r="D55" s="57"/>
      <c r="E55" s="57"/>
      <c r="F55" s="57"/>
      <c r="G55" s="57"/>
      <c r="H55" s="57"/>
      <c r="I55" s="57"/>
      <c r="J55" s="57"/>
      <c r="K55" s="57"/>
      <c r="L55" s="57"/>
      <c r="M55" s="57"/>
      <c r="N55" s="57"/>
      <c r="O55" s="57"/>
      <c r="P55" s="57"/>
      <c r="Q55" s="57"/>
      <c r="R55" s="57"/>
    </row>
  </sheetData>
  <sheetProtection/>
  <mergeCells count="7">
    <mergeCell ref="O14:R15"/>
    <mergeCell ref="C15:E15"/>
    <mergeCell ref="F15:I15"/>
    <mergeCell ref="A9:E9"/>
    <mergeCell ref="B14:B16"/>
    <mergeCell ref="C14:I14"/>
    <mergeCell ref="J14:N15"/>
  </mergeCells>
  <hyperlinks>
    <hyperlink ref="A7" r:id="rId1" display="www.conwy.gov.uk/ystadegau"/>
    <hyperlink ref="A6" r:id="rId2" display="ebost: uned.ymchwil@conwy.gov.uk"/>
    <hyperlink ref="A12" r:id="rId3" display="http://www.nationalarchives.gov.uk/doc/open-government-licence/"/>
    <hyperlink ref="G2" location="Nodiadau!A1" display="Nodiadau!A1"/>
  </hyperlinks>
  <printOptions/>
  <pageMargins left="0.75" right="0.75" top="1" bottom="1" header="0.5" footer="0.5"/>
  <pageSetup horizontalDpi="600" verticalDpi="600" orientation="portrait" paperSize="9" r:id="rId5"/>
  <drawing r:id="rId4"/>
</worksheet>
</file>

<file path=xl/worksheets/sheet6.xml><?xml version="1.0" encoding="utf-8"?>
<worksheet xmlns="http://schemas.openxmlformats.org/spreadsheetml/2006/main" xmlns:r="http://schemas.openxmlformats.org/officeDocument/2006/relationships">
  <dimension ref="A1:T55"/>
  <sheetViews>
    <sheetView workbookViewId="0" topLeftCell="A1">
      <pane xSplit="1" ySplit="16" topLeftCell="B1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3.421875" style="21" customWidth="1"/>
    <col min="2" max="2" width="10.00390625" style="21" customWidth="1"/>
    <col min="3" max="4" width="9.7109375" style="21" customWidth="1"/>
    <col min="5" max="6" width="10.140625" style="21" customWidth="1"/>
    <col min="7" max="7" width="10.7109375" style="21" customWidth="1"/>
    <col min="8" max="8" width="9.7109375" style="21" customWidth="1"/>
    <col min="9" max="9" width="10.140625" style="21" customWidth="1"/>
    <col min="10" max="11" width="10.140625" style="21" bestFit="1" customWidth="1"/>
    <col min="12" max="14" width="9.140625" style="21" customWidth="1"/>
    <col min="15" max="15" width="10.140625" style="21" bestFit="1" customWidth="1"/>
    <col min="16" max="16" width="10.7109375" style="21" customWidth="1"/>
    <col min="17" max="17" width="10.28125" style="21" customWidth="1"/>
    <col min="18" max="18" width="11.28125" style="21" customWidth="1"/>
    <col min="19" max="16384" width="9.140625" style="21" customWidth="1"/>
  </cols>
  <sheetData>
    <row r="1" spans="1:8" s="14" customFormat="1" ht="20.25">
      <c r="A1" s="1" t="s">
        <v>98</v>
      </c>
      <c r="H1" s="15"/>
    </row>
    <row r="2" spans="1:7" s="14" customFormat="1" ht="18">
      <c r="A2" s="16" t="s">
        <v>97</v>
      </c>
      <c r="G2" s="4" t="s">
        <v>72</v>
      </c>
    </row>
    <row r="3" s="12" customFormat="1" ht="9" customHeight="1"/>
    <row r="4" s="12" customFormat="1" ht="12.75">
      <c r="A4" s="17" t="s">
        <v>59</v>
      </c>
    </row>
    <row r="5" s="12" customFormat="1" ht="12.75">
      <c r="A5" s="12" t="s">
        <v>60</v>
      </c>
    </row>
    <row r="6" s="12" customFormat="1" ht="12.75">
      <c r="A6" s="13" t="s">
        <v>61</v>
      </c>
    </row>
    <row r="7" s="12" customFormat="1" ht="12.75">
      <c r="A7" s="13" t="s">
        <v>62</v>
      </c>
    </row>
    <row r="8" s="12" customFormat="1" ht="9" customHeight="1"/>
    <row r="9" spans="1:5" s="12" customFormat="1" ht="15" customHeight="1">
      <c r="A9" s="62" t="s">
        <v>63</v>
      </c>
      <c r="B9" s="62"/>
      <c r="C9" s="62"/>
      <c r="D9" s="62"/>
      <c r="E9" s="62"/>
    </row>
    <row r="10" s="12" customFormat="1" ht="15" customHeight="1">
      <c r="A10" s="12" t="s">
        <v>73</v>
      </c>
    </row>
    <row r="11" s="12" customFormat="1" ht="15" customHeight="1">
      <c r="A11" s="12" t="s">
        <v>64</v>
      </c>
    </row>
    <row r="12" spans="1:8" s="12" customFormat="1" ht="15" customHeight="1">
      <c r="A12" s="13" t="s">
        <v>1</v>
      </c>
      <c r="B12" s="18"/>
      <c r="C12" s="18"/>
      <c r="D12" s="18"/>
      <c r="E12" s="18"/>
      <c r="F12" s="18"/>
      <c r="G12" s="18"/>
      <c r="H12" s="18"/>
    </row>
    <row r="13" spans="2:7" s="12" customFormat="1" ht="15" customHeight="1">
      <c r="B13" s="19"/>
      <c r="C13" s="19"/>
      <c r="D13" s="19"/>
      <c r="G13" s="19"/>
    </row>
    <row r="14" spans="2:18" s="12" customFormat="1" ht="15" customHeight="1">
      <c r="B14" s="76" t="s">
        <v>77</v>
      </c>
      <c r="C14" s="68" t="s">
        <v>100</v>
      </c>
      <c r="D14" s="69"/>
      <c r="E14" s="69"/>
      <c r="F14" s="69"/>
      <c r="G14" s="69"/>
      <c r="H14" s="69"/>
      <c r="I14" s="70"/>
      <c r="J14" s="78" t="s">
        <v>82</v>
      </c>
      <c r="K14" s="75"/>
      <c r="L14" s="75"/>
      <c r="M14" s="75"/>
      <c r="N14" s="79"/>
      <c r="O14" s="65" t="s">
        <v>88</v>
      </c>
      <c r="P14" s="66"/>
      <c r="Q14" s="66"/>
      <c r="R14" s="67"/>
    </row>
    <row r="15" spans="1:18" s="12" customFormat="1" ht="15" customHeight="1">
      <c r="A15" s="40"/>
      <c r="B15" s="76"/>
      <c r="C15" s="71" t="s">
        <v>77</v>
      </c>
      <c r="D15" s="72"/>
      <c r="E15" s="73"/>
      <c r="F15" s="74" t="s">
        <v>81</v>
      </c>
      <c r="G15" s="75"/>
      <c r="H15" s="75"/>
      <c r="I15" s="75"/>
      <c r="J15" s="78"/>
      <c r="K15" s="75"/>
      <c r="L15" s="75"/>
      <c r="M15" s="75"/>
      <c r="N15" s="79"/>
      <c r="O15" s="65"/>
      <c r="P15" s="66"/>
      <c r="Q15" s="66"/>
      <c r="R15" s="67"/>
    </row>
    <row r="16" spans="1:19" s="12" customFormat="1" ht="49.5" customHeight="1">
      <c r="A16" s="49"/>
      <c r="B16" s="77"/>
      <c r="C16" s="46" t="s">
        <v>103</v>
      </c>
      <c r="D16" s="42" t="s">
        <v>102</v>
      </c>
      <c r="E16" s="42" t="s">
        <v>101</v>
      </c>
      <c r="F16" s="46" t="s">
        <v>104</v>
      </c>
      <c r="G16" s="46" t="s">
        <v>103</v>
      </c>
      <c r="H16" s="42" t="s">
        <v>102</v>
      </c>
      <c r="I16" s="42" t="s">
        <v>101</v>
      </c>
      <c r="J16" s="50" t="s">
        <v>83</v>
      </c>
      <c r="K16" s="42" t="s">
        <v>84</v>
      </c>
      <c r="L16" s="42" t="s">
        <v>85</v>
      </c>
      <c r="M16" s="42" t="s">
        <v>86</v>
      </c>
      <c r="N16" s="51" t="s">
        <v>87</v>
      </c>
      <c r="O16" s="42" t="s">
        <v>89</v>
      </c>
      <c r="P16" s="42" t="s">
        <v>90</v>
      </c>
      <c r="Q16" s="42" t="s">
        <v>91</v>
      </c>
      <c r="R16" s="47" t="s">
        <v>92</v>
      </c>
      <c r="S16" s="21"/>
    </row>
    <row r="17" spans="1:20" s="40" customFormat="1" ht="15" customHeight="1">
      <c r="A17" s="43" t="s">
        <v>105</v>
      </c>
      <c r="B17" s="45">
        <v>56075912</v>
      </c>
      <c r="C17" s="54">
        <f>+'Cynghorau cymuned'!C17/'Cynghorau cymuned'!$B17</f>
        <v>0.0850581262057762</v>
      </c>
      <c r="D17" s="54">
        <f>+'Cynghorau cymuned'!D17/'Cynghorau cymuned'!$B17</f>
        <v>0.09413541058413816</v>
      </c>
      <c r="E17" s="54">
        <f>+'Cynghorau cymuned'!E17/'Cynghorau cymuned'!$B17</f>
        <v>0.8208064632100857</v>
      </c>
      <c r="F17" s="24">
        <v>36273707</v>
      </c>
      <c r="G17" s="54">
        <f>'Cynghorau cymuned'!G17/'Cynghorau cymuned (%)'!$F17</f>
        <v>0.05751372474834182</v>
      </c>
      <c r="H17" s="54">
        <f>'Cynghorau cymuned'!H17/'Cynghorau cymuned (%)'!$F17</f>
        <v>0.07222768822607516</v>
      </c>
      <c r="I17" s="54">
        <f>'Cynghorau cymuned'!I17/'Cynghorau cymuned (%)'!$F17</f>
        <v>0.870258587025583</v>
      </c>
      <c r="J17" s="55">
        <f>+'Cynghorau cymuned'!J17/'Cynghorau cymuned'!$B17</f>
        <v>0.47140399606875766</v>
      </c>
      <c r="K17" s="54">
        <f>+'Cynghorau cymuned'!K17/'Cynghorau cymuned'!$B17</f>
        <v>0.34051733300387516</v>
      </c>
      <c r="L17" s="54">
        <f>+'Cynghorau cymuned'!L17/'Cynghorau cymuned'!$B17</f>
        <v>0.13199751436944976</v>
      </c>
      <c r="M17" s="54">
        <f>+'Cynghorau cymuned'!M17/'Cynghorau cymuned'!$B17</f>
        <v>0.043310361140448325</v>
      </c>
      <c r="N17" s="58">
        <f>+'Cynghorau cymuned'!N17/'Cynghorau cymuned'!$B17</f>
        <v>0.01277079541746909</v>
      </c>
      <c r="O17" s="54">
        <f>+'Cynghorau cymuned'!O17/'Cynghorau cymuned'!$B17</f>
        <v>0.8965643929250763</v>
      </c>
      <c r="P17" s="54">
        <f>+'Cynghorau cymuned'!P17/'Cynghorau cymuned'!$B17</f>
        <v>0.0653591153363676</v>
      </c>
      <c r="Q17" s="54">
        <f>+'Cynghorau cymuned'!Q17/'Cynghorau cymuned'!$B17</f>
        <v>0.013823921401403155</v>
      </c>
      <c r="R17" s="54">
        <f>+'Cynghorau cymuned'!R17/'Cynghorau cymuned'!$B17</f>
        <v>0.024252570337152966</v>
      </c>
      <c r="S17" s="41"/>
      <c r="T17" s="41"/>
    </row>
    <row r="18" spans="1:20" s="40" customFormat="1" ht="15" customHeight="1">
      <c r="A18" s="43" t="s">
        <v>75</v>
      </c>
      <c r="B18" s="45">
        <v>3063456</v>
      </c>
      <c r="C18" s="54">
        <f>+'Cynghorau cymuned'!C18/'Cynghorau cymuned'!$B18</f>
        <v>0.11892385593264601</v>
      </c>
      <c r="D18" s="54">
        <f>+'Cynghorau cymuned'!D18/'Cynghorau cymuned'!$B18</f>
        <v>0.1082231962855024</v>
      </c>
      <c r="E18" s="54">
        <f>+'Cynghorau cymuned'!E18/'Cynghorau cymuned'!$B18</f>
        <v>0.7728529477818517</v>
      </c>
      <c r="F18" s="24">
        <v>1944616</v>
      </c>
      <c r="G18" s="54">
        <f>'Cynghorau cymuned'!G18/'Cynghorau cymuned (%)'!$F18</f>
        <v>0.08338715715596293</v>
      </c>
      <c r="H18" s="54">
        <f>'Cynghorau cymuned'!H18/'Cynghorau cymuned (%)'!$F18</f>
        <v>0.08599332721730152</v>
      </c>
      <c r="I18" s="54">
        <f>'Cynghorau cymuned'!I18/'Cynghorau cymuned (%)'!$F18</f>
        <v>0.8306195156267355</v>
      </c>
      <c r="J18" s="55">
        <f>+'Cynghorau cymuned'!J18/'Cynghorau cymuned'!$B18</f>
        <v>0.4663677232511255</v>
      </c>
      <c r="K18" s="54">
        <f>+'Cynghorau cymuned'!K18/'Cynghorau cymuned'!$B18</f>
        <v>0.3112050572947677</v>
      </c>
      <c r="L18" s="54">
        <f>+'Cynghorau cymuned'!L18/'Cynghorau cymuned'!$B18</f>
        <v>0.14617118705148696</v>
      </c>
      <c r="M18" s="54">
        <f>+'Cynghorau cymuned'!M18/'Cynghorau cymuned'!$B18</f>
        <v>0.0581767781224865</v>
      </c>
      <c r="N18" s="58">
        <f>+'Cynghorau cymuned'!N18/'Cynghorau cymuned'!$B18</f>
        <v>0.018079254280133288</v>
      </c>
      <c r="O18" s="54">
        <f>+'Cynghorau cymuned'!O18/'Cynghorau cymuned'!$B18</f>
        <v>0.8791462975149635</v>
      </c>
      <c r="P18" s="54">
        <f>+'Cynghorau cymuned'!P18/'Cynghorau cymuned'!$B18</f>
        <v>0.0693452101156341</v>
      </c>
      <c r="Q18" s="54">
        <f>+'Cynghorau cymuned'!Q18/'Cynghorau cymuned'!$B18</f>
        <v>0.017642166233169335</v>
      </c>
      <c r="R18" s="54">
        <f>+'Cynghorau cymuned'!R18/'Cynghorau cymuned'!$B18</f>
        <v>0.03386632613623306</v>
      </c>
      <c r="S18" s="41"/>
      <c r="T18" s="41"/>
    </row>
    <row r="19" spans="1:20" s="40" customFormat="1" ht="15" customHeight="1">
      <c r="A19" s="43" t="s">
        <v>74</v>
      </c>
      <c r="B19" s="45">
        <v>115228</v>
      </c>
      <c r="C19" s="54">
        <f>+'Cynghorau cymuned'!C19/'Cynghorau cymuned'!$B19</f>
        <v>0.12059568854792238</v>
      </c>
      <c r="D19" s="54">
        <f>+'Cynghorau cymuned'!D19/'Cynghorau cymuned'!$B19</f>
        <v>0.1216631374318742</v>
      </c>
      <c r="E19" s="54">
        <f>+'Cynghorau cymuned'!E19/'Cynghorau cymuned'!$B19</f>
        <v>0.7577411740202035</v>
      </c>
      <c r="F19" s="24">
        <v>67940</v>
      </c>
      <c r="G19" s="54">
        <f>'Cynghorau cymuned'!G19/'Cynghorau cymuned (%)'!$F19</f>
        <v>0.07667059169855756</v>
      </c>
      <c r="H19" s="54">
        <f>'Cynghorau cymuned'!H19/'Cynghorau cymuned (%)'!$F19</f>
        <v>0.08804827789225787</v>
      </c>
      <c r="I19" s="54">
        <f>'Cynghorau cymuned'!I19/'Cynghorau cymuned (%)'!$F19</f>
        <v>0.8352811304091846</v>
      </c>
      <c r="J19" s="55">
        <f>+'Cynghorau cymuned'!J19/'Cynghorau cymuned'!$B19</f>
        <v>0.45418648245218174</v>
      </c>
      <c r="K19" s="54">
        <f>+'Cynghorau cymuned'!K19/'Cynghorau cymuned'!$B19</f>
        <v>0.3209029055437914</v>
      </c>
      <c r="L19" s="54">
        <f>+'Cynghorau cymuned'!L19/'Cynghorau cymuned'!$B19</f>
        <v>0.15511854757524213</v>
      </c>
      <c r="M19" s="54">
        <f>+'Cynghorau cymuned'!M19/'Cynghorau cymuned'!$B19</f>
        <v>0.05412746901794702</v>
      </c>
      <c r="N19" s="58">
        <f>+'Cynghorau cymuned'!N19/'Cynghorau cymuned'!$B19</f>
        <v>0.015664595410837645</v>
      </c>
      <c r="O19" s="54">
        <f>+'Cynghorau cymuned'!O19/'Cynghorau cymuned'!$B19</f>
        <v>0.8819297392994758</v>
      </c>
      <c r="P19" s="54">
        <f>+'Cynghorau cymuned'!P19/'Cynghorau cymuned'!$B19</f>
        <v>0.06780470024646787</v>
      </c>
      <c r="Q19" s="54">
        <f>+'Cynghorau cymuned'!Q19/'Cynghorau cymuned'!$B19</f>
        <v>0.015742701426736557</v>
      </c>
      <c r="R19" s="54">
        <f>+'Cynghorau cymuned'!R19/'Cynghorau cymuned'!$B19</f>
        <v>0.03452285902731975</v>
      </c>
      <c r="S19" s="41"/>
      <c r="T19" s="41"/>
    </row>
    <row r="20" spans="1:18" s="12" customFormat="1" ht="15" customHeight="1">
      <c r="A20" s="61" t="s">
        <v>38</v>
      </c>
      <c r="B20" s="45">
        <v>10577</v>
      </c>
      <c r="C20" s="54">
        <f>+'Cynghorau cymuned'!C20/'Cynghorau cymuned'!$B20</f>
        <v>0.15495887302637798</v>
      </c>
      <c r="D20" s="54">
        <f>+'Cynghorau cymuned'!D20/'Cynghorau cymuned'!$B20</f>
        <v>0.1494752765434433</v>
      </c>
      <c r="E20" s="54">
        <f>+'Cynghorau cymuned'!E20/'Cynghorau cymuned'!$B20</f>
        <v>0.6955658504301787</v>
      </c>
      <c r="F20" s="24">
        <v>5674</v>
      </c>
      <c r="G20" s="54">
        <f>'Cynghorau cymuned'!G20/'Cynghorau cymuned (%)'!$F20</f>
        <v>0.09710962284102925</v>
      </c>
      <c r="H20" s="54">
        <f>'Cynghorau cymuned'!H20/'Cynghorau cymuned (%)'!$F20</f>
        <v>0.10415932322876277</v>
      </c>
      <c r="I20" s="54">
        <f>'Cynghorau cymuned'!I20/'Cynghorau cymuned (%)'!$F20</f>
        <v>0.7987310539302079</v>
      </c>
      <c r="J20" s="55">
        <f>+'Cynghorau cymuned'!J20/'Cynghorau cymuned'!$B20</f>
        <v>0.3931171409662475</v>
      </c>
      <c r="K20" s="54">
        <f>+'Cynghorau cymuned'!K20/'Cynghorau cymuned'!$B20</f>
        <v>0.3281648860735558</v>
      </c>
      <c r="L20" s="54">
        <f>+'Cynghorau cymuned'!L20/'Cynghorau cymuned'!$B20</f>
        <v>0.1846459298477829</v>
      </c>
      <c r="M20" s="54">
        <f>+'Cynghorau cymuned'!M20/'Cynghorau cymuned'!$B20</f>
        <v>0.0739340077526709</v>
      </c>
      <c r="N20" s="58">
        <f>+'Cynghorau cymuned'!N20/'Cynghorau cymuned'!$B20</f>
        <v>0.020138035359742838</v>
      </c>
      <c r="O20" s="54">
        <f>+'Cynghorau cymuned'!O20/'Cynghorau cymuned'!$B20</f>
        <v>0.8653682518672592</v>
      </c>
      <c r="P20" s="54">
        <f>+'Cynghorau cymuned'!P20/'Cynghorau cymuned'!$B20</f>
        <v>0.0720431124137279</v>
      </c>
      <c r="Q20" s="54">
        <f>+'Cynghorau cymuned'!Q20/'Cynghorau cymuned'!$B20</f>
        <v>0.018719863855535597</v>
      </c>
      <c r="R20" s="54">
        <f>+'Cynghorau cymuned'!R20/'Cynghorau cymuned'!$B20</f>
        <v>0.04386877186347736</v>
      </c>
    </row>
    <row r="21" spans="1:18" s="12" customFormat="1" ht="15" customHeight="1">
      <c r="A21" s="61" t="s">
        <v>108</v>
      </c>
      <c r="B21" s="45">
        <v>10981</v>
      </c>
      <c r="C21" s="54">
        <f>+'Cynghorau cymuned'!C28/'Cynghorau cymuned'!$B28</f>
        <v>0.10540540540540541</v>
      </c>
      <c r="D21" s="54">
        <f>+'Cynghorau cymuned'!D28/'Cynghorau cymuned'!$B28</f>
        <v>0.10540540540540541</v>
      </c>
      <c r="E21" s="54">
        <f>+'Cynghorau cymuned'!E28/'Cynghorau cymuned'!$B28</f>
        <v>0.7891891891891892</v>
      </c>
      <c r="F21" s="24">
        <v>6793</v>
      </c>
      <c r="G21" s="54">
        <f>'Cynghorau cymuned'!G28/'Cynghorau cymuned (%)'!$F28</f>
        <v>0.04751131221719457</v>
      </c>
      <c r="H21" s="54">
        <f>'Cynghorau cymuned'!H28/'Cynghorau cymuned (%)'!$F28</f>
        <v>0.06787330316742081</v>
      </c>
      <c r="I21" s="54">
        <f>'Cynghorau cymuned'!I28/'Cynghorau cymuned (%)'!$F28</f>
        <v>0.8846153846153846</v>
      </c>
      <c r="J21" s="55">
        <f>+'Cynghorau cymuned'!J28/'Cynghorau cymuned'!$B28</f>
        <v>0.5445945945945946</v>
      </c>
      <c r="K21" s="54">
        <f>+'Cynghorau cymuned'!K28/'Cynghorau cymuned'!$B28</f>
        <v>0.2756756756756757</v>
      </c>
      <c r="L21" s="54">
        <f>+'Cynghorau cymuned'!L28/'Cynghorau cymuned'!$B28</f>
        <v>0.13648648648648648</v>
      </c>
      <c r="M21" s="54">
        <f>+'Cynghorau cymuned'!M28/'Cynghorau cymuned'!$B28</f>
        <v>0.03513513513513514</v>
      </c>
      <c r="N21" s="58">
        <f>+'Cynghorau cymuned'!N28/'Cynghorau cymuned'!$B28</f>
        <v>0.008108108108108109</v>
      </c>
      <c r="O21" s="54">
        <f>+'Cynghorau cymuned'!O28/'Cynghorau cymuned'!$B28</f>
        <v>0.9108108108108108</v>
      </c>
      <c r="P21" s="54">
        <f>+'Cynghorau cymuned'!P28/'Cynghorau cymuned'!$B28</f>
        <v>0.051351351351351354</v>
      </c>
      <c r="Q21" s="54">
        <f>+'Cynghorau cymuned'!Q28/'Cynghorau cymuned'!$B28</f>
        <v>0.010810810810810811</v>
      </c>
      <c r="R21" s="54">
        <f>+'Cynghorau cymuned'!R28/'Cynghorau cymuned'!$B28</f>
        <v>0.02702702702702703</v>
      </c>
    </row>
    <row r="22" spans="1:18" s="12" customFormat="1" ht="15" customHeight="1">
      <c r="A22" s="61" t="s">
        <v>5</v>
      </c>
      <c r="B22" s="45">
        <v>564</v>
      </c>
      <c r="C22" s="54">
        <f>+'Cynghorau cymuned'!C21/'Cynghorau cymuned'!$B21</f>
        <v>0.12321282214734541</v>
      </c>
      <c r="D22" s="54">
        <f>+'Cynghorau cymuned'!D21/'Cynghorau cymuned'!$B21</f>
        <v>0.10927966487569438</v>
      </c>
      <c r="E22" s="54">
        <f>+'Cynghorau cymuned'!E21/'Cynghorau cymuned'!$B21</f>
        <v>0.7675075129769602</v>
      </c>
      <c r="F22" s="24">
        <v>364</v>
      </c>
      <c r="G22" s="54">
        <f>'Cynghorau cymuned'!G21/'Cynghorau cymuned (%)'!$F21</f>
        <v>0.0850875901663477</v>
      </c>
      <c r="H22" s="54">
        <f>'Cynghorau cymuned'!H21/'Cynghorau cymuned (%)'!$F21</f>
        <v>0.0856764316207861</v>
      </c>
      <c r="I22" s="54">
        <f>'Cynghorau cymuned'!I21/'Cynghorau cymuned (%)'!$F21</f>
        <v>0.8292359782128662</v>
      </c>
      <c r="J22" s="55">
        <f>+'Cynghorau cymuned'!J21/'Cynghorau cymuned'!$B21</f>
        <v>0.46243511519898006</v>
      </c>
      <c r="K22" s="54">
        <f>+'Cynghorau cymuned'!K21/'Cynghorau cymuned'!$B21</f>
        <v>0.320735816410163</v>
      </c>
      <c r="L22" s="54">
        <f>+'Cynghorau cymuned'!L21/'Cynghorau cymuned'!$B21</f>
        <v>0.14898460978053002</v>
      </c>
      <c r="M22" s="54">
        <f>+'Cynghorau cymuned'!M21/'Cynghorau cymuned'!$B21</f>
        <v>0.051361442491576356</v>
      </c>
      <c r="N22" s="58">
        <f>+'Cynghorau cymuned'!N21/'Cynghorau cymuned'!$B21</f>
        <v>0.016483016118750568</v>
      </c>
      <c r="O22" s="54">
        <f>+'Cynghorau cymuned'!O21/'Cynghorau cymuned'!$B21</f>
        <v>0.8948183225571441</v>
      </c>
      <c r="P22" s="54">
        <f>+'Cynghorau cymuned'!P21/'Cynghorau cymuned'!$B21</f>
        <v>0.06265367452873144</v>
      </c>
      <c r="Q22" s="54">
        <f>+'Cynghorau cymuned'!Q21/'Cynghorau cymuned'!$B21</f>
        <v>0.014388489208633094</v>
      </c>
      <c r="R22" s="54">
        <f>+'Cynghorau cymuned'!R21/'Cynghorau cymuned'!$B21</f>
        <v>0.028139513705491302</v>
      </c>
    </row>
    <row r="23" spans="1:18" s="12" customFormat="1" ht="15" customHeight="1">
      <c r="A23" s="61" t="s">
        <v>4</v>
      </c>
      <c r="B23" s="45">
        <v>1052</v>
      </c>
      <c r="C23" s="54">
        <f>+'Cynghorau cymuned'!C23/'Cynghorau cymuned'!$B23</f>
        <v>0.08365019011406843</v>
      </c>
      <c r="D23" s="54">
        <f>+'Cynghorau cymuned'!D23/'Cynghorau cymuned'!$B23</f>
        <v>0.12737642585551331</v>
      </c>
      <c r="E23" s="54">
        <f>+'Cynghorau cymuned'!E23/'Cynghorau cymuned'!$B23</f>
        <v>0.7889733840304183</v>
      </c>
      <c r="F23" s="24">
        <v>674</v>
      </c>
      <c r="G23" s="54">
        <f>'Cynghorau cymuned'!G23/'Cynghorau cymuned (%)'!$F23</f>
        <v>0.06083086053412463</v>
      </c>
      <c r="H23" s="54">
        <f>'Cynghorau cymuned'!H23/'Cynghorau cymuned (%)'!$F23</f>
        <v>0.09940652818991098</v>
      </c>
      <c r="I23" s="54">
        <f>'Cynghorau cymuned'!I23/'Cynghorau cymuned (%)'!$F23</f>
        <v>0.8397626112759644</v>
      </c>
      <c r="J23" s="55">
        <f>+'Cynghorau cymuned'!J23/'Cynghorau cymuned'!$B23</f>
        <v>0.502851711026616</v>
      </c>
      <c r="K23" s="54">
        <f>+'Cynghorau cymuned'!K23/'Cynghorau cymuned'!$B23</f>
        <v>0.31653992395437264</v>
      </c>
      <c r="L23" s="54">
        <f>+'Cynghorau cymuned'!L23/'Cynghorau cymuned'!$B23</f>
        <v>0.13212927756653992</v>
      </c>
      <c r="M23" s="54">
        <f>+'Cynghorau cymuned'!M23/'Cynghorau cymuned'!$B23</f>
        <v>0.03517110266159696</v>
      </c>
      <c r="N23" s="58">
        <f>+'Cynghorau cymuned'!N23/'Cynghorau cymuned'!$B23</f>
        <v>0.013307984790874524</v>
      </c>
      <c r="O23" s="54">
        <f>+'Cynghorau cymuned'!O23/'Cynghorau cymuned'!$B23</f>
        <v>0.8612167300380228</v>
      </c>
      <c r="P23" s="54">
        <f>+'Cynghorau cymuned'!P23/'Cynghorau cymuned'!$B23</f>
        <v>0.08935361216730038</v>
      </c>
      <c r="Q23" s="54">
        <f>+'Cynghorau cymuned'!Q23/'Cynghorau cymuned'!$B23</f>
        <v>0.019961977186311788</v>
      </c>
      <c r="R23" s="54">
        <f>+'Cynghorau cymuned'!R23/'Cynghorau cymuned'!$B23</f>
        <v>0.029467680608365018</v>
      </c>
    </row>
    <row r="24" spans="1:18" s="12" customFormat="1" ht="15" customHeight="1">
      <c r="A24" s="61" t="s">
        <v>39</v>
      </c>
      <c r="B24" s="45">
        <v>652</v>
      </c>
      <c r="C24" s="54">
        <f>+'Cynghorau cymuned'!C22/'Cynghorau cymuned'!$B22</f>
        <v>0.07092198581560284</v>
      </c>
      <c r="D24" s="54">
        <f>+'Cynghorau cymuned'!D22/'Cynghorau cymuned'!$B22</f>
        <v>0.09397163120567376</v>
      </c>
      <c r="E24" s="54">
        <f>+'Cynghorau cymuned'!E22/'Cynghorau cymuned'!$B22</f>
        <v>0.8351063829787234</v>
      </c>
      <c r="F24" s="24">
        <v>450</v>
      </c>
      <c r="G24" s="54">
        <f>'Cynghorau cymuned'!G22/'Cynghorau cymuned (%)'!$F22</f>
        <v>0.04120879120879121</v>
      </c>
      <c r="H24" s="54">
        <f>'Cynghorau cymuned'!H22/'Cynghorau cymuned (%)'!$F22</f>
        <v>0.07692307692307693</v>
      </c>
      <c r="I24" s="54">
        <f>'Cynghorau cymuned'!I22/'Cynghorau cymuned (%)'!$F22</f>
        <v>0.8818681318681318</v>
      </c>
      <c r="J24" s="55">
        <f>+'Cynghorau cymuned'!J22/'Cynghorau cymuned'!$B22</f>
        <v>0.5195035460992907</v>
      </c>
      <c r="K24" s="54">
        <f>+'Cynghorau cymuned'!K22/'Cynghorau cymuned'!$B22</f>
        <v>0.29609929078014185</v>
      </c>
      <c r="L24" s="54">
        <f>+'Cynghorau cymuned'!L22/'Cynghorau cymuned'!$B22</f>
        <v>0.15070921985815602</v>
      </c>
      <c r="M24" s="54">
        <f>+'Cynghorau cymuned'!M22/'Cynghorau cymuned'!$B22</f>
        <v>0.030141843971631204</v>
      </c>
      <c r="N24" s="58">
        <f>+'Cynghorau cymuned'!N22/'Cynghorau cymuned'!$B22</f>
        <v>0.0035460992907801418</v>
      </c>
      <c r="O24" s="54">
        <f>+'Cynghorau cymuned'!O22/'Cynghorau cymuned'!$B22</f>
        <v>0.9042553191489362</v>
      </c>
      <c r="P24" s="54">
        <f>+'Cynghorau cymuned'!P22/'Cynghorau cymuned'!$B22</f>
        <v>0.06382978723404255</v>
      </c>
      <c r="Q24" s="54">
        <f>+'Cynghorau cymuned'!Q22/'Cynghorau cymuned'!$B22</f>
        <v>0.010638297872340425</v>
      </c>
      <c r="R24" s="54">
        <f>+'Cynghorau cymuned'!R22/'Cynghorau cymuned'!$B22</f>
        <v>0.02127659574468085</v>
      </c>
    </row>
    <row r="25" spans="1:18" s="12" customFormat="1" ht="15" customHeight="1">
      <c r="A25" s="61" t="s">
        <v>40</v>
      </c>
      <c r="B25" s="45">
        <v>617</v>
      </c>
      <c r="C25" s="54">
        <f>+'Cynghorau cymuned'!C24/'Cynghorau cymuned'!$B24</f>
        <v>0.06595092024539877</v>
      </c>
      <c r="D25" s="54">
        <f>+'Cynghorau cymuned'!D24/'Cynghorau cymuned'!$B24</f>
        <v>0.11196319018404909</v>
      </c>
      <c r="E25" s="54">
        <f>+'Cynghorau cymuned'!E24/'Cynghorau cymuned'!$B24</f>
        <v>0.8220858895705522</v>
      </c>
      <c r="F25" s="24">
        <v>413</v>
      </c>
      <c r="G25" s="54">
        <f>'Cynghorau cymuned'!G24/'Cynghorau cymuned (%)'!$F24</f>
        <v>0.05333333333333334</v>
      </c>
      <c r="H25" s="54">
        <f>'Cynghorau cymuned'!H24/'Cynghorau cymuned (%)'!$F24</f>
        <v>0.07111111111111111</v>
      </c>
      <c r="I25" s="54">
        <f>'Cynghorau cymuned'!I24/'Cynghorau cymuned (%)'!$F24</f>
        <v>0.8755555555555555</v>
      </c>
      <c r="J25" s="55">
        <f>+'Cynghorau cymuned'!J24/'Cynghorau cymuned'!$B24</f>
        <v>0.5460122699386503</v>
      </c>
      <c r="K25" s="54">
        <f>+'Cynghorau cymuned'!K24/'Cynghorau cymuned'!$B24</f>
        <v>0.30368098159509205</v>
      </c>
      <c r="L25" s="54">
        <f>+'Cynghorau cymuned'!L24/'Cynghorau cymuned'!$B24</f>
        <v>0.11809815950920245</v>
      </c>
      <c r="M25" s="54">
        <f>+'Cynghorau cymuned'!M24/'Cynghorau cymuned'!$B24</f>
        <v>0.029141104294478526</v>
      </c>
      <c r="N25" s="58">
        <f>+'Cynghorau cymuned'!N24/'Cynghorau cymuned'!$B24</f>
        <v>0.003067484662576687</v>
      </c>
      <c r="O25" s="54">
        <f>+'Cynghorau cymuned'!O24/'Cynghorau cymuned'!$B24</f>
        <v>0.8834355828220859</v>
      </c>
      <c r="P25" s="54">
        <f>+'Cynghorau cymuned'!P24/'Cynghorau cymuned'!$B24</f>
        <v>0.07822085889570553</v>
      </c>
      <c r="Q25" s="54">
        <f>+'Cynghorau cymuned'!Q24/'Cynghorau cymuned'!$B24</f>
        <v>0.012269938650306749</v>
      </c>
      <c r="R25" s="54">
        <f>+'Cynghorau cymuned'!R24/'Cynghorau cymuned'!$B24</f>
        <v>0.02607361963190184</v>
      </c>
    </row>
    <row r="26" spans="1:18" s="12" customFormat="1" ht="15" customHeight="1">
      <c r="A26" s="61" t="s">
        <v>7</v>
      </c>
      <c r="B26" s="45">
        <v>1292</v>
      </c>
      <c r="C26" s="54">
        <f>+'Cynghorau cymuned'!C25/'Cynghorau cymuned'!$B25</f>
        <v>0.06969205834683954</v>
      </c>
      <c r="D26" s="54">
        <f>+'Cynghorau cymuned'!D25/'Cynghorau cymuned'!$B25</f>
        <v>0.09886547811993517</v>
      </c>
      <c r="E26" s="54">
        <f>+'Cynghorau cymuned'!E25/'Cynghorau cymuned'!$B25</f>
        <v>0.8314424635332253</v>
      </c>
      <c r="F26" s="24">
        <v>738</v>
      </c>
      <c r="G26" s="54">
        <f>'Cynghorau cymuned'!G25/'Cynghorau cymuned (%)'!$F25</f>
        <v>0.048426150121065374</v>
      </c>
      <c r="H26" s="54">
        <f>'Cynghorau cymuned'!H25/'Cynghorau cymuned (%)'!$F25</f>
        <v>0.06537530266343826</v>
      </c>
      <c r="I26" s="54">
        <f>'Cynghorau cymuned'!I25/'Cynghorau cymuned (%)'!$F25</f>
        <v>0.8861985472154964</v>
      </c>
      <c r="J26" s="55">
        <f>+'Cynghorau cymuned'!J25/'Cynghorau cymuned'!$B25</f>
        <v>0.539708265802269</v>
      </c>
      <c r="K26" s="54">
        <f>+'Cynghorau cymuned'!K25/'Cynghorau cymuned'!$B25</f>
        <v>0.2901134521880065</v>
      </c>
      <c r="L26" s="54">
        <f>+'Cynghorau cymuned'!L25/'Cynghorau cymuned'!$B25</f>
        <v>0.1312803889789303</v>
      </c>
      <c r="M26" s="54">
        <f>+'Cynghorau cymuned'!M25/'Cynghorau cymuned'!$B25</f>
        <v>0.027552674230145867</v>
      </c>
      <c r="N26" s="58">
        <f>+'Cynghorau cymuned'!N25/'Cynghorau cymuned'!$B25</f>
        <v>0.011345218800648298</v>
      </c>
      <c r="O26" s="54">
        <f>+'Cynghorau cymuned'!O25/'Cynghorau cymuned'!$B25</f>
        <v>0.9205834683954619</v>
      </c>
      <c r="P26" s="54">
        <f>+'Cynghorau cymuned'!P25/'Cynghorau cymuned'!$B25</f>
        <v>0.055105348460291734</v>
      </c>
      <c r="Q26" s="54">
        <f>+'Cynghorau cymuned'!Q25/'Cynghorau cymuned'!$B25</f>
        <v>0.004862236628849271</v>
      </c>
      <c r="R26" s="54">
        <f>+'Cynghorau cymuned'!R25/'Cynghorau cymuned'!$B25</f>
        <v>0.019448946515397084</v>
      </c>
    </row>
    <row r="27" spans="1:18" s="12" customFormat="1" ht="15" customHeight="1">
      <c r="A27" s="61" t="s">
        <v>41</v>
      </c>
      <c r="B27" s="45">
        <v>206</v>
      </c>
      <c r="C27" s="54">
        <f>+'Cynghorau cymuned'!C26/'Cynghorau cymuned'!$B26</f>
        <v>0.08204334365325078</v>
      </c>
      <c r="D27" s="54">
        <f>+'Cynghorau cymuned'!D26/'Cynghorau cymuned'!$B26</f>
        <v>0.12306501547987617</v>
      </c>
      <c r="E27" s="54">
        <f>+'Cynghorau cymuned'!E26/'Cynghorau cymuned'!$B26</f>
        <v>0.794891640866873</v>
      </c>
      <c r="F27" s="24">
        <v>142</v>
      </c>
      <c r="G27" s="54">
        <f>'Cynghorau cymuned'!G26/'Cynghorau cymuned (%)'!$F26</f>
        <v>0.04336043360433604</v>
      </c>
      <c r="H27" s="54">
        <f>'Cynghorau cymuned'!H26/'Cynghorau cymuned (%)'!$F26</f>
        <v>0.07317073170731707</v>
      </c>
      <c r="I27" s="54">
        <f>'Cynghorau cymuned'!I26/'Cynghorau cymuned (%)'!$F26</f>
        <v>0.8834688346883469</v>
      </c>
      <c r="J27" s="55">
        <f>+'Cynghorau cymuned'!J26/'Cynghorau cymuned'!$B26</f>
        <v>0.48142414860681115</v>
      </c>
      <c r="K27" s="54">
        <f>+'Cynghorau cymuned'!K26/'Cynghorau cymuned'!$B26</f>
        <v>0.33359133126934987</v>
      </c>
      <c r="L27" s="54">
        <f>+'Cynghorau cymuned'!L26/'Cynghorau cymuned'!$B26</f>
        <v>0.1323529411764706</v>
      </c>
      <c r="M27" s="54">
        <f>+'Cynghorau cymuned'!M26/'Cynghorau cymuned'!$B26</f>
        <v>0.04179566563467492</v>
      </c>
      <c r="N27" s="58">
        <f>+'Cynghorau cymuned'!N26/'Cynghorau cymuned'!$B26</f>
        <v>0.010835913312693499</v>
      </c>
      <c r="O27" s="54">
        <f>+'Cynghorau cymuned'!O26/'Cynghorau cymuned'!$B26</f>
        <v>0.8761609907120743</v>
      </c>
      <c r="P27" s="54">
        <f>+'Cynghorau cymuned'!P26/'Cynghorau cymuned'!$B26</f>
        <v>0.0804953560371517</v>
      </c>
      <c r="Q27" s="54">
        <f>+'Cynghorau cymuned'!Q26/'Cynghorau cymuned'!$B26</f>
        <v>0.018575851393188854</v>
      </c>
      <c r="R27" s="54">
        <f>+'Cynghorau cymuned'!R26/'Cynghorau cymuned'!$B26</f>
        <v>0.02476780185758514</v>
      </c>
    </row>
    <row r="28" spans="1:18" s="12" customFormat="1" ht="15" customHeight="1">
      <c r="A28" s="61" t="s">
        <v>42</v>
      </c>
      <c r="B28" s="45">
        <v>740</v>
      </c>
      <c r="C28" s="54">
        <f>+'Cynghorau cymuned'!C27/'Cynghorau cymuned'!$B27</f>
        <v>0.024271844660194174</v>
      </c>
      <c r="D28" s="54">
        <f>+'Cynghorau cymuned'!D27/'Cynghorau cymuned'!$B27</f>
        <v>0.1262135922330097</v>
      </c>
      <c r="E28" s="54">
        <f>+'Cynghorau cymuned'!E27/'Cynghorau cymuned'!$B27</f>
        <v>0.8495145631067961</v>
      </c>
      <c r="F28" s="24">
        <v>442</v>
      </c>
      <c r="G28" s="54">
        <f>'Cynghorau cymuned'!G27/'Cynghorau cymuned (%)'!$F27</f>
        <v>0.007042253521126761</v>
      </c>
      <c r="H28" s="54">
        <f>'Cynghorau cymuned'!H27/'Cynghorau cymuned (%)'!$F27</f>
        <v>0.08450704225352113</v>
      </c>
      <c r="I28" s="54">
        <f>'Cynghorau cymuned'!I27/'Cynghorau cymuned (%)'!$F27</f>
        <v>0.9084507042253521</v>
      </c>
      <c r="J28" s="55">
        <f>+'Cynghorau cymuned'!J27/'Cynghorau cymuned'!$B27</f>
        <v>0.49029126213592233</v>
      </c>
      <c r="K28" s="54">
        <f>+'Cynghorau cymuned'!K27/'Cynghorau cymuned'!$B27</f>
        <v>0.3932038834951456</v>
      </c>
      <c r="L28" s="54">
        <f>+'Cynghorau cymuned'!L27/'Cynghorau cymuned'!$B27</f>
        <v>0.10194174757281553</v>
      </c>
      <c r="M28" s="54">
        <f>+'Cynghorau cymuned'!M27/'Cynghorau cymuned'!$B27</f>
        <v>0.014563106796116505</v>
      </c>
      <c r="N28" s="58">
        <f>+'Cynghorau cymuned'!N27/'Cynghorau cymuned'!$B27</f>
        <v>0</v>
      </c>
      <c r="O28" s="54">
        <f>+'Cynghorau cymuned'!O27/'Cynghorau cymuned'!$B27</f>
        <v>0.8883495145631068</v>
      </c>
      <c r="P28" s="54">
        <f>+'Cynghorau cymuned'!P27/'Cynghorau cymuned'!$B27</f>
        <v>0.0970873786407767</v>
      </c>
      <c r="Q28" s="54">
        <f>+'Cynghorau cymuned'!Q27/'Cynghorau cymuned'!$B27</f>
        <v>0</v>
      </c>
      <c r="R28" s="54">
        <f>+'Cynghorau cymuned'!R27/'Cynghorau cymuned'!$B27</f>
        <v>0.014563106796116505</v>
      </c>
    </row>
    <row r="29" spans="1:18" s="12" customFormat="1" ht="15" customHeight="1">
      <c r="A29" s="61" t="s">
        <v>2</v>
      </c>
      <c r="B29" s="45">
        <v>14723</v>
      </c>
      <c r="C29" s="54">
        <f>+'Cynghorau cymuned'!C29/'Cynghorau cymuned'!$B29</f>
        <v>0.10670379678054745</v>
      </c>
      <c r="D29" s="54">
        <f>+'Cynghorau cymuned'!D29/'Cynghorau cymuned'!$B29</f>
        <v>0.11023568566188956</v>
      </c>
      <c r="E29" s="54">
        <f>+'Cynghorau cymuned'!E29/'Cynghorau cymuned'!$B29</f>
        <v>0.783060517557563</v>
      </c>
      <c r="F29" s="24">
        <v>8579</v>
      </c>
      <c r="G29" s="54">
        <f>'Cynghorau cymuned'!G29/'Cynghorau cymuned (%)'!$F29</f>
        <v>0.06084625247697867</v>
      </c>
      <c r="H29" s="54">
        <f>'Cynghorau cymuned'!H29/'Cynghorau cymuned (%)'!$F29</f>
        <v>0.07821424408439212</v>
      </c>
      <c r="I29" s="54">
        <f>'Cynghorau cymuned'!I29/'Cynghorau cymuned (%)'!$F29</f>
        <v>0.8609395034386292</v>
      </c>
      <c r="J29" s="55">
        <f>+'Cynghorau cymuned'!J29/'Cynghorau cymuned'!$B29</f>
        <v>0.46974122121850165</v>
      </c>
      <c r="K29" s="54">
        <f>+'Cynghorau cymuned'!K29/'Cynghorau cymuned'!$B29</f>
        <v>0.33057121510561704</v>
      </c>
      <c r="L29" s="54">
        <f>+'Cynghorau cymuned'!L29/'Cynghorau cymuned'!$B29</f>
        <v>0.1412755552536847</v>
      </c>
      <c r="M29" s="54">
        <f>+'Cynghorau cymuned'!M29/'Cynghorau cymuned'!$B29</f>
        <v>0.04672960673775725</v>
      </c>
      <c r="N29" s="58">
        <f>+'Cynghorau cymuned'!N29/'Cynghorau cymuned'!$B29</f>
        <v>0.011682401684439313</v>
      </c>
      <c r="O29" s="54">
        <f>+'Cynghorau cymuned'!O29/'Cynghorau cymuned'!$B29</f>
        <v>0.8795082523942132</v>
      </c>
      <c r="P29" s="54">
        <f>+'Cynghorau cymuned'!P29/'Cynghorau cymuned'!$B29</f>
        <v>0.07009441010663588</v>
      </c>
      <c r="Q29" s="54">
        <f>+'Cynghorau cymuned'!Q29/'Cynghorau cymuned'!$B29</f>
        <v>0.01528221150580724</v>
      </c>
      <c r="R29" s="54">
        <f>+'Cynghorau cymuned'!R29/'Cynghorau cymuned'!$B29</f>
        <v>0.035115125993343745</v>
      </c>
    </row>
    <row r="30" spans="1:18" s="12" customFormat="1" ht="15" customHeight="1">
      <c r="A30" s="61" t="s">
        <v>43</v>
      </c>
      <c r="B30" s="45">
        <v>446</v>
      </c>
      <c r="C30" s="54">
        <f>+'Cynghorau cymuned'!C30/'Cynghorau cymuned'!$B30</f>
        <v>0.10089686098654709</v>
      </c>
      <c r="D30" s="54">
        <f>+'Cynghorau cymuned'!D30/'Cynghorau cymuned'!$B30</f>
        <v>0.13004484304932734</v>
      </c>
      <c r="E30" s="54">
        <f>+'Cynghorau cymuned'!E30/'Cynghorau cymuned'!$B30</f>
        <v>0.7690582959641256</v>
      </c>
      <c r="F30" s="24">
        <v>248</v>
      </c>
      <c r="G30" s="54">
        <f>'Cynghorau cymuned'!G30/'Cynghorau cymuned (%)'!$F30</f>
        <v>0.06048387096774194</v>
      </c>
      <c r="H30" s="54">
        <f>'Cynghorau cymuned'!H30/'Cynghorau cymuned (%)'!$F30</f>
        <v>0.08064516129032258</v>
      </c>
      <c r="I30" s="54">
        <f>'Cynghorau cymuned'!I30/'Cynghorau cymuned (%)'!$F30</f>
        <v>0.8588709677419355</v>
      </c>
      <c r="J30" s="55">
        <f>+'Cynghorau cymuned'!J30/'Cynghorau cymuned'!$B30</f>
        <v>0.47757847533632286</v>
      </c>
      <c r="K30" s="54">
        <f>+'Cynghorau cymuned'!K30/'Cynghorau cymuned'!$B30</f>
        <v>0.2982062780269058</v>
      </c>
      <c r="L30" s="54">
        <f>+'Cynghorau cymuned'!L30/'Cynghorau cymuned'!$B30</f>
        <v>0.17488789237668162</v>
      </c>
      <c r="M30" s="54">
        <f>+'Cynghorau cymuned'!M30/'Cynghorau cymuned'!$B30</f>
        <v>0.04035874439461883</v>
      </c>
      <c r="N30" s="58">
        <f>+'Cynghorau cymuned'!N30/'Cynghorau cymuned'!$B30</f>
        <v>0.008968609865470852</v>
      </c>
      <c r="O30" s="54">
        <f>+'Cynghorau cymuned'!O30/'Cynghorau cymuned'!$B30</f>
        <v>0.8856502242152466</v>
      </c>
      <c r="P30" s="54">
        <f>+'Cynghorau cymuned'!P30/'Cynghorau cymuned'!$B30</f>
        <v>0.06053811659192825</v>
      </c>
      <c r="Q30" s="54">
        <f>+'Cynghorau cymuned'!Q30/'Cynghorau cymuned'!$B30</f>
        <v>0.017937219730941704</v>
      </c>
      <c r="R30" s="54">
        <f>+'Cynghorau cymuned'!R30/'Cynghorau cymuned'!$B30</f>
        <v>0.03587443946188341</v>
      </c>
    </row>
    <row r="31" spans="1:18" s="12" customFormat="1" ht="15" customHeight="1">
      <c r="A31" s="61" t="s">
        <v>44</v>
      </c>
      <c r="B31" s="45">
        <v>474</v>
      </c>
      <c r="C31" s="54">
        <f>+'Cynghorau cymuned'!C31/'Cynghorau cymuned'!$B31</f>
        <v>0.10337552742616034</v>
      </c>
      <c r="D31" s="54">
        <f>+'Cynghorau cymuned'!D31/'Cynghorau cymuned'!$B31</f>
        <v>0.11814345991561181</v>
      </c>
      <c r="E31" s="54">
        <f>+'Cynghorau cymuned'!E31/'Cynghorau cymuned'!$B31</f>
        <v>0.7784810126582279</v>
      </c>
      <c r="F31" s="24">
        <v>277</v>
      </c>
      <c r="G31" s="54">
        <f>'Cynghorau cymuned'!G31/'Cynghorau cymuned (%)'!$F31</f>
        <v>0.04693140794223827</v>
      </c>
      <c r="H31" s="54">
        <f>'Cynghorau cymuned'!H31/'Cynghorau cymuned (%)'!$F31</f>
        <v>0.09386281588447654</v>
      </c>
      <c r="I31" s="54">
        <f>'Cynghorau cymuned'!I31/'Cynghorau cymuned (%)'!$F31</f>
        <v>0.8592057761732852</v>
      </c>
      <c r="J31" s="55">
        <f>+'Cynghorau cymuned'!J31/'Cynghorau cymuned'!$B31</f>
        <v>0.5126582278481012</v>
      </c>
      <c r="K31" s="54">
        <f>+'Cynghorau cymuned'!K31/'Cynghorau cymuned'!$B31</f>
        <v>0.3080168776371308</v>
      </c>
      <c r="L31" s="54">
        <f>+'Cynghorau cymuned'!L31/'Cynghorau cymuned'!$B31</f>
        <v>0.13291139240506328</v>
      </c>
      <c r="M31" s="54">
        <f>+'Cynghorau cymuned'!M31/'Cynghorau cymuned'!$B31</f>
        <v>0.04219409282700422</v>
      </c>
      <c r="N31" s="58">
        <f>+'Cynghorau cymuned'!N31/'Cynghorau cymuned'!$B31</f>
        <v>0.004219409282700422</v>
      </c>
      <c r="O31" s="54">
        <f>+'Cynghorau cymuned'!O31/'Cynghorau cymuned'!$B31</f>
        <v>0.9008438818565401</v>
      </c>
      <c r="P31" s="54">
        <f>+'Cynghorau cymuned'!P31/'Cynghorau cymuned'!$B31</f>
        <v>0.052742616033755275</v>
      </c>
      <c r="Q31" s="54">
        <f>+'Cynghorau cymuned'!Q31/'Cynghorau cymuned'!$B31</f>
        <v>0.023206751054852322</v>
      </c>
      <c r="R31" s="54">
        <f>+'Cynghorau cymuned'!R31/'Cynghorau cymuned'!$B31</f>
        <v>0.023206751054852322</v>
      </c>
    </row>
    <row r="32" spans="1:18" s="12" customFormat="1" ht="15" customHeight="1">
      <c r="A32" s="61" t="s">
        <v>13</v>
      </c>
      <c r="B32" s="45">
        <v>935</v>
      </c>
      <c r="C32" s="54">
        <f>+'Cynghorau cymuned'!C32/'Cynghorau cymuned'!$B32</f>
        <v>0.08021390374331551</v>
      </c>
      <c r="D32" s="54">
        <f>+'Cynghorau cymuned'!D32/'Cynghorau cymuned'!$B32</f>
        <v>0.11336898395721925</v>
      </c>
      <c r="E32" s="54">
        <f>+'Cynghorau cymuned'!E32/'Cynghorau cymuned'!$B32</f>
        <v>0.8064171122994652</v>
      </c>
      <c r="F32" s="24">
        <v>567</v>
      </c>
      <c r="G32" s="54">
        <f>'Cynghorau cymuned'!G32/'Cynghorau cymuned (%)'!$F32</f>
        <v>0.042328042328042326</v>
      </c>
      <c r="H32" s="54">
        <f>'Cynghorau cymuned'!H32/'Cynghorau cymuned (%)'!$F32</f>
        <v>0.07583774250440917</v>
      </c>
      <c r="I32" s="54">
        <f>'Cynghorau cymuned'!I32/'Cynghorau cymuned (%)'!$F32</f>
        <v>0.8818342151675485</v>
      </c>
      <c r="J32" s="55">
        <f>+'Cynghorau cymuned'!J32/'Cynghorau cymuned'!$B32</f>
        <v>0.5240641711229946</v>
      </c>
      <c r="K32" s="54">
        <f>+'Cynghorau cymuned'!K32/'Cynghorau cymuned'!$B32</f>
        <v>0.3037433155080214</v>
      </c>
      <c r="L32" s="54">
        <f>+'Cynghorau cymuned'!L32/'Cynghorau cymuned'!$B32</f>
        <v>0.13262032085561498</v>
      </c>
      <c r="M32" s="54">
        <f>+'Cynghorau cymuned'!M32/'Cynghorau cymuned'!$B32</f>
        <v>0.028877005347593583</v>
      </c>
      <c r="N32" s="58">
        <f>+'Cynghorau cymuned'!N32/'Cynghorau cymuned'!$B32</f>
        <v>0.0106951871657754</v>
      </c>
      <c r="O32" s="54">
        <f>+'Cynghorau cymuned'!O32/'Cynghorau cymuned'!$B32</f>
        <v>0.881283422459893</v>
      </c>
      <c r="P32" s="54">
        <f>+'Cynghorau cymuned'!P32/'Cynghorau cymuned'!$B32</f>
        <v>0.08021390374331551</v>
      </c>
      <c r="Q32" s="54">
        <f>+'Cynghorau cymuned'!Q32/'Cynghorau cymuned'!$B32</f>
        <v>0.012834224598930482</v>
      </c>
      <c r="R32" s="54">
        <f>+'Cynghorau cymuned'!R32/'Cynghorau cymuned'!$B32</f>
        <v>0.025668449197860963</v>
      </c>
    </row>
    <row r="33" spans="1:18" s="12" customFormat="1" ht="15" customHeight="1">
      <c r="A33" s="61" t="s">
        <v>111</v>
      </c>
      <c r="B33" s="45">
        <v>8113</v>
      </c>
      <c r="C33" s="54">
        <f>+'Cynghorau cymuned'!C48/'Cynghorau cymuned'!$B48</f>
        <v>0.08457892818082391</v>
      </c>
      <c r="D33" s="54">
        <f>+'Cynghorau cymuned'!D48/'Cynghorau cymuned'!$B48</f>
        <v>0.09041195771053591</v>
      </c>
      <c r="E33" s="54">
        <f>+'Cynghorau cymuned'!E48/'Cynghorau cymuned'!$B48</f>
        <v>0.8250091141086402</v>
      </c>
      <c r="F33" s="24">
        <v>4843</v>
      </c>
      <c r="G33" s="54">
        <f>'Cynghorau cymuned'!G48/'Cynghorau cymuned (%)'!$F48</f>
        <v>0.08052541404911479</v>
      </c>
      <c r="H33" s="54">
        <f>'Cynghorau cymuned'!H48/'Cynghorau cymuned (%)'!$F48</f>
        <v>0.08052541404911479</v>
      </c>
      <c r="I33" s="54">
        <f>'Cynghorau cymuned'!I48/'Cynghorau cymuned (%)'!$F48</f>
        <v>0.8389491719017704</v>
      </c>
      <c r="J33" s="55">
        <f>+'Cynghorau cymuned'!J48/'Cynghorau cymuned'!$B48</f>
        <v>0.5114837768866205</v>
      </c>
      <c r="K33" s="54">
        <f>+'Cynghorau cymuned'!K48/'Cynghorau cymuned'!$B48</f>
        <v>0.3098796937659497</v>
      </c>
      <c r="L33" s="54">
        <f>+'Cynghorau cymuned'!L48/'Cynghorau cymuned'!$B48</f>
        <v>0.11738971928545389</v>
      </c>
      <c r="M33" s="54">
        <f>+'Cynghorau cymuned'!M48/'Cynghorau cymuned'!$B48</f>
        <v>0.04885162231133795</v>
      </c>
      <c r="N33" s="58">
        <f>+'Cynghorau cymuned'!N48/'Cynghorau cymuned'!$B48</f>
        <v>0.012395187750637988</v>
      </c>
      <c r="O33" s="54">
        <f>+'Cynghorau cymuned'!O48/'Cynghorau cymuned'!$B48</f>
        <v>0.8953700328107911</v>
      </c>
      <c r="P33" s="54">
        <f>+'Cynghorau cymuned'!P48/'Cynghorau cymuned'!$B48</f>
        <v>0.05322639445862195</v>
      </c>
      <c r="Q33" s="54">
        <f>+'Cynghorau cymuned'!Q48/'Cynghorau cymuned'!$B48</f>
        <v>0.014218009478672985</v>
      </c>
      <c r="R33" s="54">
        <f>+'Cynghorau cymuned'!R48/'Cynghorau cymuned'!$B48</f>
        <v>0.03718556325191396</v>
      </c>
    </row>
    <row r="34" spans="1:18" s="12" customFormat="1" ht="15" customHeight="1">
      <c r="A34" s="61" t="s">
        <v>45</v>
      </c>
      <c r="B34" s="45">
        <v>715</v>
      </c>
      <c r="C34" s="54">
        <f>+'Cynghorau cymuned'!C33/'Cynghorau cymuned'!$B33</f>
        <v>0.11413780352520646</v>
      </c>
      <c r="D34" s="54">
        <f>+'Cynghorau cymuned'!D33/'Cynghorau cymuned'!$B33</f>
        <v>0.11265869592012819</v>
      </c>
      <c r="E34" s="54">
        <f>+'Cynghorau cymuned'!E33/'Cynghorau cymuned'!$B33</f>
        <v>0.7732035005546654</v>
      </c>
      <c r="F34" s="24">
        <v>442</v>
      </c>
      <c r="G34" s="54">
        <f>'Cynghorau cymuned'!G33/'Cynghorau cymuned (%)'!$F33</f>
        <v>0.07887672930002065</v>
      </c>
      <c r="H34" s="54">
        <f>'Cynghorau cymuned'!H33/'Cynghorau cymuned (%)'!$F33</f>
        <v>0.08176749948379104</v>
      </c>
      <c r="I34" s="54">
        <f>'Cynghorau cymuned'!I33/'Cynghorau cymuned (%)'!$F33</f>
        <v>0.8393557712161883</v>
      </c>
      <c r="J34" s="55">
        <f>+'Cynghorau cymuned'!J33/'Cynghorau cymuned'!$B33</f>
        <v>0.4793541230124492</v>
      </c>
      <c r="K34" s="54">
        <f>+'Cynghorau cymuned'!K33/'Cynghorau cymuned'!$B33</f>
        <v>0.3113521508689757</v>
      </c>
      <c r="L34" s="54">
        <f>+'Cynghorau cymuned'!L33/'Cynghorau cymuned'!$B33</f>
        <v>0.14088499938370516</v>
      </c>
      <c r="M34" s="54">
        <f>+'Cynghorau cymuned'!M33/'Cynghorau cymuned'!$B33</f>
        <v>0.053371132749907554</v>
      </c>
      <c r="N34" s="58">
        <f>+'Cynghorau cymuned'!N33/'Cynghorau cymuned'!$B33</f>
        <v>0.015037593984962405</v>
      </c>
      <c r="O34" s="54">
        <f>+'Cynghorau cymuned'!O33/'Cynghorau cymuned'!$B33</f>
        <v>0.8822876864291878</v>
      </c>
      <c r="P34" s="54">
        <f>+'Cynghorau cymuned'!P33/'Cynghorau cymuned'!$B33</f>
        <v>0.0702576112412178</v>
      </c>
      <c r="Q34" s="54">
        <f>+'Cynghorau cymuned'!Q33/'Cynghorau cymuned'!$B33</f>
        <v>0.01639344262295082</v>
      </c>
      <c r="R34" s="54">
        <f>+'Cynghorau cymuned'!R33/'Cynghorau cymuned'!$B33</f>
        <v>0.031061259706643658</v>
      </c>
    </row>
    <row r="35" spans="1:18" s="12" customFormat="1" ht="15" customHeight="1">
      <c r="A35" s="61" t="s">
        <v>20</v>
      </c>
      <c r="B35" s="45">
        <v>7593</v>
      </c>
      <c r="C35" s="54">
        <f>+'Cynghorau cymuned'!C51/'Cynghorau cymuned'!$B51</f>
        <v>0.13202247191011235</v>
      </c>
      <c r="D35" s="54">
        <f>+'Cynghorau cymuned'!D51/'Cynghorau cymuned'!$B51</f>
        <v>0.10393258426966293</v>
      </c>
      <c r="E35" s="54">
        <f>+'Cynghorau cymuned'!E51/'Cynghorau cymuned'!$B51</f>
        <v>0.7640449438202247</v>
      </c>
      <c r="F35" s="24">
        <v>3891</v>
      </c>
      <c r="G35" s="54">
        <f>'Cynghorau cymuned'!G51/'Cynghorau cymuned (%)'!$F51</f>
        <v>0.04455445544554455</v>
      </c>
      <c r="H35" s="54">
        <f>'Cynghorau cymuned'!H51/'Cynghorau cymuned (%)'!$F51</f>
        <v>0.04950495049504951</v>
      </c>
      <c r="I35" s="54">
        <f>'Cynghorau cymuned'!I51/'Cynghorau cymuned (%)'!$F51</f>
        <v>0.905940594059406</v>
      </c>
      <c r="J35" s="55">
        <f>+'Cynghorau cymuned'!J51/'Cynghorau cymuned'!$B51</f>
        <v>0.49719101123595505</v>
      </c>
      <c r="K35" s="54">
        <f>+'Cynghorau cymuned'!K51/'Cynghorau cymuned'!$B51</f>
        <v>0.29213483146067415</v>
      </c>
      <c r="L35" s="54">
        <f>+'Cynghorau cymuned'!L51/'Cynghorau cymuned'!$B51</f>
        <v>0.16573033707865167</v>
      </c>
      <c r="M35" s="54">
        <f>+'Cynghorau cymuned'!M51/'Cynghorau cymuned'!$B51</f>
        <v>0.025280898876404494</v>
      </c>
      <c r="N35" s="58">
        <f>+'Cynghorau cymuned'!N51/'Cynghorau cymuned'!$B51</f>
        <v>0.019662921348314606</v>
      </c>
      <c r="O35" s="54">
        <f>+'Cynghorau cymuned'!O51/'Cynghorau cymuned'!$B51</f>
        <v>0.9129213483146067</v>
      </c>
      <c r="P35" s="54">
        <f>+'Cynghorau cymuned'!P51/'Cynghorau cymuned'!$B51</f>
        <v>0.05337078651685393</v>
      </c>
      <c r="Q35" s="54">
        <f>+'Cynghorau cymuned'!Q51/'Cynghorau cymuned'!$B51</f>
        <v>0.014044943820224719</v>
      </c>
      <c r="R35" s="54">
        <f>+'Cynghorau cymuned'!R51/'Cynghorau cymuned'!$B51</f>
        <v>0.019662921348314606</v>
      </c>
    </row>
    <row r="36" spans="1:18" s="12" customFormat="1" ht="15" customHeight="1">
      <c r="A36" s="61" t="s">
        <v>46</v>
      </c>
      <c r="B36" s="45">
        <v>20701</v>
      </c>
      <c r="C36" s="54">
        <f>+'Cynghorau cymuned'!C38/'Cynghorau cymuned'!$B38</f>
        <v>0.10830090791180286</v>
      </c>
      <c r="D36" s="54">
        <f>+'Cynghorau cymuned'!D38/'Cynghorau cymuned'!$B38</f>
        <v>0.13294422827496757</v>
      </c>
      <c r="E36" s="54">
        <f>+'Cynghorau cymuned'!E38/'Cynghorau cymuned'!$B38</f>
        <v>0.7587548638132295</v>
      </c>
      <c r="F36" s="24">
        <v>12134</v>
      </c>
      <c r="G36" s="54">
        <f>'Cynghorau cymuned'!G38/'Cynghorau cymuned (%)'!$F38</f>
        <v>0.06772486772486773</v>
      </c>
      <c r="H36" s="54">
        <f>'Cynghorau cymuned'!H38/'Cynghorau cymuned (%)'!$F38</f>
        <v>0.11428571428571428</v>
      </c>
      <c r="I36" s="54">
        <f>'Cynghorau cymuned'!I38/'Cynghorau cymuned (%)'!$F38</f>
        <v>0.817989417989418</v>
      </c>
      <c r="J36" s="55">
        <f>+'Cynghorau cymuned'!J38/'Cynghorau cymuned'!$B38</f>
        <v>0.4390402075226978</v>
      </c>
      <c r="K36" s="54">
        <f>+'Cynghorau cymuned'!K38/'Cynghorau cymuned'!$B38</f>
        <v>0.32555123216601817</v>
      </c>
      <c r="L36" s="54">
        <f>+'Cynghorau cymuned'!L38/'Cynghorau cymuned'!$B38</f>
        <v>0.16277561608300908</v>
      </c>
      <c r="M36" s="54">
        <f>+'Cynghorau cymuned'!M38/'Cynghorau cymuned'!$B38</f>
        <v>0.06031128404669261</v>
      </c>
      <c r="N36" s="58">
        <f>+'Cynghorau cymuned'!N38/'Cynghorau cymuned'!$B38</f>
        <v>0.01232166018158236</v>
      </c>
      <c r="O36" s="54">
        <f>+'Cynghorau cymuned'!O38/'Cynghorau cymuned'!$B38</f>
        <v>0.8482490272373541</v>
      </c>
      <c r="P36" s="54">
        <f>+'Cynghorau cymuned'!P38/'Cynghorau cymuned'!$B38</f>
        <v>0.0933852140077821</v>
      </c>
      <c r="Q36" s="54">
        <f>+'Cynghorau cymuned'!Q38/'Cynghorau cymuned'!$B38</f>
        <v>0.022697795071335927</v>
      </c>
      <c r="R36" s="54">
        <f>+'Cynghorau cymuned'!R38/'Cynghorau cymuned'!$B38</f>
        <v>0.035667963683527884</v>
      </c>
    </row>
    <row r="37" spans="1:18" s="12" customFormat="1" ht="15" customHeight="1">
      <c r="A37" s="61" t="s">
        <v>109</v>
      </c>
      <c r="B37" s="45">
        <v>602</v>
      </c>
      <c r="C37" s="54">
        <f>+'Cynghorau cymuned'!C34/'Cynghorau cymuned'!$B34</f>
        <v>0.08531468531468532</v>
      </c>
      <c r="D37" s="54">
        <f>+'Cynghorau cymuned'!D34/'Cynghorau cymuned'!$B34</f>
        <v>0.11048951048951049</v>
      </c>
      <c r="E37" s="54">
        <f>+'Cynghorau cymuned'!E34/'Cynghorau cymuned'!$B34</f>
        <v>0.8041958041958042</v>
      </c>
      <c r="F37" s="24">
        <v>368</v>
      </c>
      <c r="G37" s="54">
        <f>'Cynghorau cymuned'!G34/'Cynghorau cymuned (%)'!$F34</f>
        <v>0.05203619909502263</v>
      </c>
      <c r="H37" s="54">
        <f>'Cynghorau cymuned'!H34/'Cynghorau cymuned (%)'!$F34</f>
        <v>0.08144796380090498</v>
      </c>
      <c r="I37" s="54">
        <f>'Cynghorau cymuned'!I34/'Cynghorau cymuned (%)'!$F34</f>
        <v>0.8665158371040724</v>
      </c>
      <c r="J37" s="55">
        <f>+'Cynghorau cymuned'!J34/'Cynghorau cymuned'!$B34</f>
        <v>0.4993006993006993</v>
      </c>
      <c r="K37" s="54">
        <f>+'Cynghorau cymuned'!K34/'Cynghorau cymuned'!$B34</f>
        <v>0.31608391608391606</v>
      </c>
      <c r="L37" s="54">
        <f>+'Cynghorau cymuned'!L34/'Cynghorau cymuned'!$B34</f>
        <v>0.13426573426573427</v>
      </c>
      <c r="M37" s="54">
        <f>+'Cynghorau cymuned'!M34/'Cynghorau cymuned'!$B34</f>
        <v>0.03776223776223776</v>
      </c>
      <c r="N37" s="58">
        <f>+'Cynghorau cymuned'!N34/'Cynghorau cymuned'!$B34</f>
        <v>0.012587412587412588</v>
      </c>
      <c r="O37" s="54">
        <f>+'Cynghorau cymuned'!O34/'Cynghorau cymuned'!$B34</f>
        <v>0.8391608391608392</v>
      </c>
      <c r="P37" s="54">
        <f>+'Cynghorau cymuned'!P34/'Cynghorau cymuned'!$B34</f>
        <v>0.11608391608391608</v>
      </c>
      <c r="Q37" s="54">
        <f>+'Cynghorau cymuned'!Q34/'Cynghorau cymuned'!$B34</f>
        <v>0.009790209790209791</v>
      </c>
      <c r="R37" s="54">
        <f>+'Cynghorau cymuned'!R34/'Cynghorau cymuned'!$B34</f>
        <v>0.03496503496503497</v>
      </c>
    </row>
    <row r="38" spans="1:18" s="12" customFormat="1" ht="15" customHeight="1">
      <c r="A38" s="61" t="s">
        <v>110</v>
      </c>
      <c r="B38" s="45">
        <v>1542</v>
      </c>
      <c r="C38" s="54">
        <f>+'Cynghorau cymuned'!C37/'Cynghorau cymuned'!$B37</f>
        <v>0.07475083056478406</v>
      </c>
      <c r="D38" s="54">
        <f>+'Cynghorau cymuned'!D37/'Cynghorau cymuned'!$B37</f>
        <v>0.11129568106312292</v>
      </c>
      <c r="E38" s="54">
        <f>+'Cynghorau cymuned'!E37/'Cynghorau cymuned'!$B37</f>
        <v>0.813953488372093</v>
      </c>
      <c r="F38" s="24">
        <v>945</v>
      </c>
      <c r="G38" s="54">
        <f>'Cynghorau cymuned'!G37/'Cynghorau cymuned (%)'!$F37</f>
        <v>0.02717391304347826</v>
      </c>
      <c r="H38" s="54">
        <f>'Cynghorau cymuned'!H37/'Cynghorau cymuned (%)'!$F37</f>
        <v>0.10869565217391304</v>
      </c>
      <c r="I38" s="54">
        <f>'Cynghorau cymuned'!I37/'Cynghorau cymuned (%)'!$F37</f>
        <v>0.8641304347826086</v>
      </c>
      <c r="J38" s="55">
        <f>+'Cynghorau cymuned'!J37/'Cynghorau cymuned'!$B37</f>
        <v>0.5730897009966778</v>
      </c>
      <c r="K38" s="54">
        <f>+'Cynghorau cymuned'!K37/'Cynghorau cymuned'!$B37</f>
        <v>0.2558139534883721</v>
      </c>
      <c r="L38" s="54">
        <f>+'Cynghorau cymuned'!L37/'Cynghorau cymuned'!$B37</f>
        <v>0.14119601328903655</v>
      </c>
      <c r="M38" s="54">
        <f>+'Cynghorau cymuned'!M37/'Cynghorau cymuned'!$B37</f>
        <v>0.023255813953488372</v>
      </c>
      <c r="N38" s="58">
        <f>+'Cynghorau cymuned'!N37/'Cynghorau cymuned'!$B37</f>
        <v>0.006644518272425249</v>
      </c>
      <c r="O38" s="54">
        <f>+'Cynghorau cymuned'!O37/'Cynghorau cymuned'!$B37</f>
        <v>0.8870431893687708</v>
      </c>
      <c r="P38" s="54">
        <f>+'Cynghorau cymuned'!P37/'Cynghorau cymuned'!$B37</f>
        <v>0.0681063122923588</v>
      </c>
      <c r="Q38" s="54">
        <f>+'Cynghorau cymuned'!Q37/'Cynghorau cymuned'!$B37</f>
        <v>0.018272425249169437</v>
      </c>
      <c r="R38" s="54">
        <f>+'Cynghorau cymuned'!R37/'Cynghorau cymuned'!$B37</f>
        <v>0.026578073089700997</v>
      </c>
    </row>
    <row r="39" spans="1:18" s="12" customFormat="1" ht="15" customHeight="1">
      <c r="A39" s="61" t="s">
        <v>47</v>
      </c>
      <c r="B39" s="45">
        <v>3637</v>
      </c>
      <c r="C39" s="54">
        <f>+'Cynghorau cymuned'!C35/'Cynghorau cymuned'!$B35</f>
        <v>0.1507967865138944</v>
      </c>
      <c r="D39" s="54">
        <f>+'Cynghorau cymuned'!D35/'Cynghorau cymuned'!$B35</f>
        <v>0.14829448175951535</v>
      </c>
      <c r="E39" s="54">
        <f>+'Cynghorau cymuned'!E35/'Cynghorau cymuned'!$B35</f>
        <v>0.7009087317265903</v>
      </c>
      <c r="F39" s="24">
        <v>2264</v>
      </c>
      <c r="G39" s="54">
        <f>'Cynghorau cymuned'!G35/'Cynghorau cymuned (%)'!$F35</f>
        <v>0.0742739655615523</v>
      </c>
      <c r="H39" s="54">
        <f>'Cynghorau cymuned'!H35/'Cynghorau cymuned (%)'!$F35</f>
        <v>0.09175019275250579</v>
      </c>
      <c r="I39" s="54">
        <f>'Cynghorau cymuned'!I35/'Cynghorau cymuned (%)'!$F35</f>
        <v>0.833975841685942</v>
      </c>
      <c r="J39" s="55">
        <f>+'Cynghorau cymuned'!J35/'Cynghorau cymuned'!$B35</f>
        <v>0.41156328197023573</v>
      </c>
      <c r="K39" s="54">
        <f>+'Cynghorau cymuned'!K35/'Cynghorau cymuned'!$B35</f>
        <v>0.31989990780982486</v>
      </c>
      <c r="L39" s="54">
        <f>+'Cynghorau cymuned'!L35/'Cynghorau cymuned'!$B35</f>
        <v>0.18740945607796655</v>
      </c>
      <c r="M39" s="54">
        <f>+'Cynghorau cymuned'!M35/'Cynghorau cymuned'!$B35</f>
        <v>0.062162518108784405</v>
      </c>
      <c r="N39" s="58">
        <f>+'Cynghorau cymuned'!N35/'Cynghorau cymuned'!$B35</f>
        <v>0.018964836033188465</v>
      </c>
      <c r="O39" s="54">
        <f>+'Cynghorau cymuned'!O35/'Cynghorau cymuned'!$B35</f>
        <v>0.8717239562755169</v>
      </c>
      <c r="P39" s="54">
        <f>+'Cynghorau cymuned'!P35/'Cynghorau cymuned'!$B35</f>
        <v>0.07730804688528908</v>
      </c>
      <c r="Q39" s="54">
        <f>+'Cynghorau cymuned'!Q35/'Cynghorau cymuned'!$B35</f>
        <v>0.014882128276043724</v>
      </c>
      <c r="R39" s="54">
        <f>+'Cynghorau cymuned'!R35/'Cynghorau cymuned'!$B35</f>
        <v>0.03608586856315027</v>
      </c>
    </row>
    <row r="40" spans="1:18" s="12" customFormat="1" ht="15" customHeight="1">
      <c r="A40" s="61" t="s">
        <v>56</v>
      </c>
      <c r="B40" s="45">
        <v>1070</v>
      </c>
      <c r="C40" s="54">
        <f>+'Cynghorau cymuned'!C36/'Cynghorau cymuned'!$B36</f>
        <v>0.11931790734747114</v>
      </c>
      <c r="D40" s="54">
        <f>+'Cynghorau cymuned'!D36/'Cynghorau cymuned'!$B36</f>
        <v>0.12530795613738466</v>
      </c>
      <c r="E40" s="54">
        <f>+'Cynghorau cymuned'!E36/'Cynghorau cymuned'!$B36</f>
        <v>0.7553741365151442</v>
      </c>
      <c r="F40" s="24">
        <v>696</v>
      </c>
      <c r="G40" s="54">
        <f>'Cynghorau cymuned'!G36/'Cynghorau cymuned (%)'!$F36</f>
        <v>0.07606724905224987</v>
      </c>
      <c r="H40" s="54">
        <f>'Cynghorau cymuned'!H36/'Cynghorau cymuned (%)'!$F36</f>
        <v>0.08603922861381243</v>
      </c>
      <c r="I40" s="54">
        <f>'Cynghorau cymuned'!I36/'Cynghorau cymuned (%)'!$F36</f>
        <v>0.8378935223339377</v>
      </c>
      <c r="J40" s="55">
        <f>+'Cynghorau cymuned'!J36/'Cynghorau cymuned'!$B36</f>
        <v>0.4421525530167625</v>
      </c>
      <c r="K40" s="54">
        <f>+'Cynghorau cymuned'!K36/'Cynghorau cymuned'!$B36</f>
        <v>0.32732718226172647</v>
      </c>
      <c r="L40" s="54">
        <f>+'Cynghorau cymuned'!L36/'Cynghorau cymuned'!$B36</f>
        <v>0.1612965557219458</v>
      </c>
      <c r="M40" s="54">
        <f>+'Cynghorau cymuned'!M36/'Cynghorau cymuned'!$B36</f>
        <v>0.052847688517462924</v>
      </c>
      <c r="N40" s="58">
        <f>+'Cynghorau cymuned'!N36/'Cynghorau cymuned'!$B36</f>
        <v>0.016376020482102314</v>
      </c>
      <c r="O40" s="54">
        <f>+'Cynghorau cymuned'!O36/'Cynghorau cymuned'!$B36</f>
        <v>0.8903434616685184</v>
      </c>
      <c r="P40" s="54">
        <f>+'Cynghorau cymuned'!P36/'Cynghorau cymuned'!$B36</f>
        <v>0.06400656973093087</v>
      </c>
      <c r="Q40" s="54">
        <f>+'Cynghorau cymuned'!Q36/'Cynghorau cymuned'!$B36</f>
        <v>0.01381575769286508</v>
      </c>
      <c r="R40" s="54">
        <f>+'Cynghorau cymuned'!R36/'Cynghorau cymuned'!$B36</f>
        <v>0.031834210907685616</v>
      </c>
    </row>
    <row r="41" spans="1:18" s="12" customFormat="1" ht="15" customHeight="1">
      <c r="A41" s="61" t="s">
        <v>48</v>
      </c>
      <c r="B41" s="45">
        <v>189</v>
      </c>
      <c r="C41" s="54">
        <f>+'Cynghorau cymuned'!C39/'Cynghorau cymuned'!$B39</f>
        <v>0.10585647511685455</v>
      </c>
      <c r="D41" s="54">
        <f>+'Cynghorau cymuned'!D39/'Cynghorau cymuned'!$B39</f>
        <v>0.11877921363761341</v>
      </c>
      <c r="E41" s="54">
        <f>+'Cynghorau cymuned'!E39/'Cynghorau cymuned'!$B39</f>
        <v>0.7753643112455321</v>
      </c>
      <c r="F41" s="24">
        <v>134</v>
      </c>
      <c r="G41" s="54">
        <f>'Cynghorau cymuned'!G39/'Cynghorau cymuned (%)'!$F39</f>
        <v>0.06978798586572438</v>
      </c>
      <c r="H41" s="54">
        <f>'Cynghorau cymuned'!H39/'Cynghorau cymuned (%)'!$F39</f>
        <v>0.09010600706713781</v>
      </c>
      <c r="I41" s="54">
        <f>'Cynghorau cymuned'!I39/'Cynghorau cymuned (%)'!$F39</f>
        <v>0.8401060070671378</v>
      </c>
      <c r="J41" s="55">
        <f>+'Cynghorau cymuned'!J39/'Cynghorau cymuned'!$B39</f>
        <v>0.461644212262854</v>
      </c>
      <c r="K41" s="54">
        <f>+'Cynghorau cymuned'!K39/'Cynghorau cymuned'!$B39</f>
        <v>0.33764091284025294</v>
      </c>
      <c r="L41" s="54">
        <f>+'Cynghorau cymuned'!L39/'Cynghorau cymuned'!$B39</f>
        <v>0.14187517184492715</v>
      </c>
      <c r="M41" s="54">
        <f>+'Cynghorau cymuned'!M39/'Cynghorau cymuned'!$B39</f>
        <v>0.04729172394830904</v>
      </c>
      <c r="N41" s="58">
        <f>+'Cynghorau cymuned'!N39/'Cynghorau cymuned'!$B39</f>
        <v>0.01154797910365686</v>
      </c>
      <c r="O41" s="54">
        <f>+'Cynghorau cymuned'!O39/'Cynghorau cymuned'!$B39</f>
        <v>0.8919439098157822</v>
      </c>
      <c r="P41" s="54">
        <f>+'Cynghorau cymuned'!P39/'Cynghorau cymuned'!$B39</f>
        <v>0.06406378883695353</v>
      </c>
      <c r="Q41" s="54">
        <f>+'Cynghorau cymuned'!Q39/'Cynghorau cymuned'!$B39</f>
        <v>0.012097882870497663</v>
      </c>
      <c r="R41" s="54">
        <f>+'Cynghorau cymuned'!R39/'Cynghorau cymuned'!$B39</f>
        <v>0.031894418476766564</v>
      </c>
    </row>
    <row r="42" spans="1:18" s="12" customFormat="1" ht="15" customHeight="1">
      <c r="A42" s="61" t="s">
        <v>21</v>
      </c>
      <c r="B42" s="45">
        <v>1079</v>
      </c>
      <c r="C42" s="54">
        <f>+'Cynghorau cymuned'!C40/'Cynghorau cymuned'!$B40</f>
        <v>0.08691588785046729</v>
      </c>
      <c r="D42" s="54">
        <f>+'Cynghorau cymuned'!D40/'Cynghorau cymuned'!$B40</f>
        <v>0.102803738317757</v>
      </c>
      <c r="E42" s="54">
        <f>+'Cynghorau cymuned'!E40/'Cynghorau cymuned'!$B40</f>
        <v>0.8102803738317756</v>
      </c>
      <c r="F42" s="24">
        <v>679</v>
      </c>
      <c r="G42" s="54">
        <f>'Cynghorau cymuned'!G40/'Cynghorau cymuned (%)'!$F40</f>
        <v>0.04597701149425287</v>
      </c>
      <c r="H42" s="54">
        <f>'Cynghorau cymuned'!H40/'Cynghorau cymuned (%)'!$F40</f>
        <v>0.07758620689655173</v>
      </c>
      <c r="I42" s="54">
        <f>'Cynghorau cymuned'!I40/'Cynghorau cymuned (%)'!$F40</f>
        <v>0.8764367816091954</v>
      </c>
      <c r="J42" s="55">
        <f>+'Cynghorau cymuned'!J40/'Cynghorau cymuned'!$B40</f>
        <v>0.4738317757009346</v>
      </c>
      <c r="K42" s="54">
        <f>+'Cynghorau cymuned'!K40/'Cynghorau cymuned'!$B40</f>
        <v>0.34205607476635513</v>
      </c>
      <c r="L42" s="54">
        <f>+'Cynghorau cymuned'!L40/'Cynghorau cymuned'!$B40</f>
        <v>0.13177570093457944</v>
      </c>
      <c r="M42" s="54">
        <f>+'Cynghorau cymuned'!M40/'Cynghorau cymuned'!$B40</f>
        <v>0.04018691588785047</v>
      </c>
      <c r="N42" s="58">
        <f>+'Cynghorau cymuned'!N40/'Cynghorau cymuned'!$B40</f>
        <v>0.012149532710280374</v>
      </c>
      <c r="O42" s="54">
        <f>+'Cynghorau cymuned'!O40/'Cynghorau cymuned'!$B40</f>
        <v>0.874766355140187</v>
      </c>
      <c r="P42" s="54">
        <f>+'Cynghorau cymuned'!P40/'Cynghorau cymuned'!$B40</f>
        <v>0.08130841121495327</v>
      </c>
      <c r="Q42" s="54">
        <f>+'Cynghorau cymuned'!Q40/'Cynghorau cymuned'!$B40</f>
        <v>0.014953271028037384</v>
      </c>
      <c r="R42" s="54">
        <f>+'Cynghorau cymuned'!R40/'Cynghorau cymuned'!$B40</f>
        <v>0.02897196261682243</v>
      </c>
    </row>
    <row r="43" spans="1:18" s="12" customFormat="1" ht="15" customHeight="1">
      <c r="A43" s="61" t="s">
        <v>49</v>
      </c>
      <c r="B43" s="45">
        <v>470</v>
      </c>
      <c r="C43" s="54">
        <f>+'Cynghorau cymuned'!C41/'Cynghorau cymuned'!$B41</f>
        <v>0.07407407407407407</v>
      </c>
      <c r="D43" s="54">
        <f>+'Cynghorau cymuned'!D41/'Cynghorau cymuned'!$B41</f>
        <v>0.06349206349206349</v>
      </c>
      <c r="E43" s="54">
        <f>+'Cynghorau cymuned'!E41/'Cynghorau cymuned'!$B41</f>
        <v>0.8624338624338624</v>
      </c>
      <c r="F43" s="24">
        <v>306</v>
      </c>
      <c r="G43" s="54">
        <f>'Cynghorau cymuned'!G41/'Cynghorau cymuned (%)'!$F41</f>
        <v>0.06716417910447761</v>
      </c>
      <c r="H43" s="54">
        <f>'Cynghorau cymuned'!H41/'Cynghorau cymuned (%)'!$F41</f>
        <v>0.05223880597014925</v>
      </c>
      <c r="I43" s="54">
        <f>'Cynghorau cymuned'!I41/'Cynghorau cymuned (%)'!$F41</f>
        <v>0.8805970149253731</v>
      </c>
      <c r="J43" s="55">
        <f>+'Cynghorau cymuned'!J41/'Cynghorau cymuned'!$B41</f>
        <v>0.5873015873015873</v>
      </c>
      <c r="K43" s="54">
        <f>+'Cynghorau cymuned'!K41/'Cynghorau cymuned'!$B41</f>
        <v>0.2857142857142857</v>
      </c>
      <c r="L43" s="54">
        <f>+'Cynghorau cymuned'!L41/'Cynghorau cymuned'!$B41</f>
        <v>0.08994708994708994</v>
      </c>
      <c r="M43" s="54">
        <f>+'Cynghorau cymuned'!M41/'Cynghorau cymuned'!$B41</f>
        <v>0.026455026455026454</v>
      </c>
      <c r="N43" s="58">
        <f>+'Cynghorau cymuned'!N41/'Cynghorau cymuned'!$B41</f>
        <v>0.010582010582010581</v>
      </c>
      <c r="O43" s="54">
        <f>+'Cynghorau cymuned'!O41/'Cynghorau cymuned'!$B41</f>
        <v>0.8888888888888888</v>
      </c>
      <c r="P43" s="54">
        <f>+'Cynghorau cymuned'!P41/'Cynghorau cymuned'!$B41</f>
        <v>0.07407407407407407</v>
      </c>
      <c r="Q43" s="54">
        <f>+'Cynghorau cymuned'!Q41/'Cynghorau cymuned'!$B41</f>
        <v>0.015873015873015872</v>
      </c>
      <c r="R43" s="54">
        <f>+'Cynghorau cymuned'!R41/'Cynghorau cymuned'!$B41</f>
        <v>0.021164021164021163</v>
      </c>
    </row>
    <row r="44" spans="1:18" s="12" customFormat="1" ht="15" customHeight="1">
      <c r="A44" s="61" t="s">
        <v>50</v>
      </c>
      <c r="B44" s="45">
        <v>590</v>
      </c>
      <c r="C44" s="54">
        <f>+'Cynghorau cymuned'!C42/'Cynghorau cymuned'!$B42</f>
        <v>0.09360518999073215</v>
      </c>
      <c r="D44" s="54">
        <f>+'Cynghorau cymuned'!D42/'Cynghorau cymuned'!$B42</f>
        <v>0.10287303058387395</v>
      </c>
      <c r="E44" s="54">
        <f>+'Cynghorau cymuned'!E42/'Cynghorau cymuned'!$B42</f>
        <v>0.8035217794253939</v>
      </c>
      <c r="F44" s="24">
        <v>363</v>
      </c>
      <c r="G44" s="54">
        <f>'Cynghorau cymuned'!G42/'Cynghorau cymuned (%)'!$F42</f>
        <v>0.050073637702503684</v>
      </c>
      <c r="H44" s="54">
        <f>'Cynghorau cymuned'!H42/'Cynghorau cymuned (%)'!$F42</f>
        <v>0.07363770250368189</v>
      </c>
      <c r="I44" s="54">
        <f>'Cynghorau cymuned'!I42/'Cynghorau cymuned (%)'!$F42</f>
        <v>0.8762886597938144</v>
      </c>
      <c r="J44" s="55">
        <f>+'Cynghorau cymuned'!J42/'Cynghorau cymuned'!$B42</f>
        <v>0.5319740500463392</v>
      </c>
      <c r="K44" s="54">
        <f>+'Cynghorau cymuned'!K42/'Cynghorau cymuned'!$B42</f>
        <v>0.2891566265060241</v>
      </c>
      <c r="L44" s="54">
        <f>+'Cynghorau cymuned'!L42/'Cynghorau cymuned'!$B42</f>
        <v>0.13160333642261354</v>
      </c>
      <c r="M44" s="54">
        <f>+'Cynghorau cymuned'!M42/'Cynghorau cymuned'!$B42</f>
        <v>0.037998146431881374</v>
      </c>
      <c r="N44" s="58">
        <f>+'Cynghorau cymuned'!N42/'Cynghorau cymuned'!$B42</f>
        <v>0.009267840593141797</v>
      </c>
      <c r="O44" s="54">
        <f>+'Cynghorau cymuned'!O42/'Cynghorau cymuned'!$B42</f>
        <v>0.8850787766450418</v>
      </c>
      <c r="P44" s="54">
        <f>+'Cynghorau cymuned'!P42/'Cynghorau cymuned'!$B42</f>
        <v>0.06765523632993513</v>
      </c>
      <c r="Q44" s="54">
        <f>+'Cynghorau cymuned'!Q42/'Cynghorau cymuned'!$B42</f>
        <v>0.012974976830398516</v>
      </c>
      <c r="R44" s="54">
        <f>+'Cynghorau cymuned'!R42/'Cynghorau cymuned'!$B42</f>
        <v>0.03429101019462465</v>
      </c>
    </row>
    <row r="45" spans="1:18" s="12" customFormat="1" ht="15" customHeight="1">
      <c r="A45" s="61" t="s">
        <v>51</v>
      </c>
      <c r="B45" s="45">
        <v>3323</v>
      </c>
      <c r="C45" s="54">
        <f>+'Cynghorau cymuned'!C43/'Cynghorau cymuned'!$B43</f>
        <v>0.09148936170212765</v>
      </c>
      <c r="D45" s="54">
        <f>+'Cynghorau cymuned'!D43/'Cynghorau cymuned'!$B43</f>
        <v>0.125531914893617</v>
      </c>
      <c r="E45" s="54">
        <f>+'Cynghorau cymuned'!E43/'Cynghorau cymuned'!$B43</f>
        <v>0.7829787234042553</v>
      </c>
      <c r="F45" s="24">
        <v>1965</v>
      </c>
      <c r="G45" s="54">
        <f>'Cynghorau cymuned'!G43/'Cynghorau cymuned (%)'!$F43</f>
        <v>0.06535947712418301</v>
      </c>
      <c r="H45" s="54">
        <f>'Cynghorau cymuned'!H43/'Cynghorau cymuned (%)'!$F43</f>
        <v>0.10784313725490197</v>
      </c>
      <c r="I45" s="54">
        <f>'Cynghorau cymuned'!I43/'Cynghorau cymuned (%)'!$F43</f>
        <v>0.826797385620915</v>
      </c>
      <c r="J45" s="55">
        <f>+'Cynghorau cymuned'!J43/'Cynghorau cymuned'!$B43</f>
        <v>0.4978723404255319</v>
      </c>
      <c r="K45" s="54">
        <f>+'Cynghorau cymuned'!K43/'Cynghorau cymuned'!$B43</f>
        <v>0.3021276595744681</v>
      </c>
      <c r="L45" s="54">
        <f>+'Cynghorau cymuned'!L43/'Cynghorau cymuned'!$B43</f>
        <v>0.14468085106382977</v>
      </c>
      <c r="M45" s="54">
        <f>+'Cynghorau cymuned'!M43/'Cynghorau cymuned'!$B43</f>
        <v>0.0425531914893617</v>
      </c>
      <c r="N45" s="58">
        <f>+'Cynghorau cymuned'!N43/'Cynghorau cymuned'!$B43</f>
        <v>0.01276595744680851</v>
      </c>
      <c r="O45" s="54">
        <f>+'Cynghorau cymuned'!O43/'Cynghorau cymuned'!$B43</f>
        <v>0.8723404255319149</v>
      </c>
      <c r="P45" s="54">
        <f>+'Cynghorau cymuned'!P43/'Cynghorau cymuned'!$B43</f>
        <v>0.08936170212765958</v>
      </c>
      <c r="Q45" s="54">
        <f>+'Cynghorau cymuned'!Q43/'Cynghorau cymuned'!$B43</f>
        <v>0.01276595744680851</v>
      </c>
      <c r="R45" s="54">
        <f>+'Cynghorau cymuned'!R43/'Cynghorau cymuned'!$B43</f>
        <v>0.02553191489361702</v>
      </c>
    </row>
    <row r="46" spans="1:18" s="12" customFormat="1" ht="15" customHeight="1">
      <c r="A46" s="61" t="s">
        <v>52</v>
      </c>
      <c r="B46" s="45">
        <v>2196</v>
      </c>
      <c r="C46" s="54">
        <f>+'Cynghorau cymuned'!C44/'Cynghorau cymuned'!$B44</f>
        <v>0.07288135593220339</v>
      </c>
      <c r="D46" s="54">
        <f>+'Cynghorau cymuned'!D44/'Cynghorau cymuned'!$B44</f>
        <v>0.10508474576271186</v>
      </c>
      <c r="E46" s="54">
        <f>+'Cynghorau cymuned'!E44/'Cynghorau cymuned'!$B44</f>
        <v>0.8220338983050848</v>
      </c>
      <c r="F46" s="24">
        <v>1330</v>
      </c>
      <c r="G46" s="54">
        <f>'Cynghorau cymuned'!G44/'Cynghorau cymuned (%)'!$F44</f>
        <v>0.06060606060606061</v>
      </c>
      <c r="H46" s="54">
        <f>'Cynghorau cymuned'!H44/'Cynghorau cymuned (%)'!$F44</f>
        <v>0.08539944903581267</v>
      </c>
      <c r="I46" s="54">
        <f>'Cynghorau cymuned'!I44/'Cynghorau cymuned (%)'!$F44</f>
        <v>0.8539944903581267</v>
      </c>
      <c r="J46" s="55">
        <f>+'Cynghorau cymuned'!J44/'Cynghorau cymuned'!$B44</f>
        <v>0.5728813559322034</v>
      </c>
      <c r="K46" s="54">
        <f>+'Cynghorau cymuned'!K44/'Cynghorau cymuned'!$B44</f>
        <v>0.27288135593220336</v>
      </c>
      <c r="L46" s="54">
        <f>+'Cynghorau cymuned'!L44/'Cynghorau cymuned'!$B44</f>
        <v>0.11864406779661017</v>
      </c>
      <c r="M46" s="54">
        <f>+'Cynghorau cymuned'!M44/'Cynghorau cymuned'!$B44</f>
        <v>0.030508474576271188</v>
      </c>
      <c r="N46" s="58">
        <f>+'Cynghorau cymuned'!N44/'Cynghorau cymuned'!$B44</f>
        <v>0.005084745762711864</v>
      </c>
      <c r="O46" s="54">
        <f>+'Cynghorau cymuned'!O44/'Cynghorau cymuned'!$B44</f>
        <v>0.8508474576271187</v>
      </c>
      <c r="P46" s="54">
        <f>+'Cynghorau cymuned'!P44/'Cynghorau cymuned'!$B44</f>
        <v>0.1016949152542373</v>
      </c>
      <c r="Q46" s="54">
        <f>+'Cynghorau cymuned'!Q44/'Cynghorau cymuned'!$B44</f>
        <v>0.01694915254237288</v>
      </c>
      <c r="R46" s="54">
        <f>+'Cynghorau cymuned'!R44/'Cynghorau cymuned'!$B44</f>
        <v>0.030508474576271188</v>
      </c>
    </row>
    <row r="47" spans="1:18" s="12" customFormat="1" ht="15" customHeight="1">
      <c r="A47" s="61" t="s">
        <v>23</v>
      </c>
      <c r="B47" s="45">
        <v>1335</v>
      </c>
      <c r="C47" s="54">
        <f>+'Cynghorau cymuned'!C45/'Cynghorau cymuned'!$B45</f>
        <v>0.11585916340656034</v>
      </c>
      <c r="D47" s="54">
        <f>+'Cynghorau cymuned'!D45/'Cynghorau cymuned'!$B45</f>
        <v>0.11856755943424617</v>
      </c>
      <c r="E47" s="54">
        <f>+'Cynghorau cymuned'!E45/'Cynghorau cymuned'!$B45</f>
        <v>0.7655732771591935</v>
      </c>
      <c r="F47" s="24">
        <v>842</v>
      </c>
      <c r="G47" s="54">
        <f>'Cynghorau cymuned'!G45/'Cynghorau cymuned (%)'!$F45</f>
        <v>0.08396946564885496</v>
      </c>
      <c r="H47" s="54">
        <f>'Cynghorau cymuned'!H45/'Cynghorau cymuned (%)'!$F45</f>
        <v>0.08753180661577609</v>
      </c>
      <c r="I47" s="54">
        <f>'Cynghorau cymuned'!I45/'Cynghorau cymuned (%)'!$F45</f>
        <v>0.8284987277353689</v>
      </c>
      <c r="J47" s="55">
        <f>+'Cynghorau cymuned'!J45/'Cynghorau cymuned'!$B45</f>
        <v>0.48239542582004213</v>
      </c>
      <c r="K47" s="54">
        <f>+'Cynghorau cymuned'!K45/'Cynghorau cymuned'!$B45</f>
        <v>0.31026181161600963</v>
      </c>
      <c r="L47" s="54">
        <f>+'Cynghorau cymuned'!L45/'Cynghorau cymuned'!$B45</f>
        <v>0.1468552512789648</v>
      </c>
      <c r="M47" s="54">
        <f>+'Cynghorau cymuned'!M45/'Cynghorau cymuned'!$B45</f>
        <v>0.044538068010833584</v>
      </c>
      <c r="N47" s="58">
        <f>+'Cynghorau cymuned'!N45/'Cynghorau cymuned'!$B45</f>
        <v>0.015949443274149863</v>
      </c>
      <c r="O47" s="54">
        <f>+'Cynghorau cymuned'!O45/'Cynghorau cymuned'!$B45</f>
        <v>0.9058080048149263</v>
      </c>
      <c r="P47" s="54">
        <f>+'Cynghorau cymuned'!P45/'Cynghorau cymuned'!$B45</f>
        <v>0.04905206139030996</v>
      </c>
      <c r="Q47" s="54">
        <f>+'Cynghorau cymuned'!Q45/'Cynghorau cymuned'!$B45</f>
        <v>0.014143845922359314</v>
      </c>
      <c r="R47" s="54">
        <f>+'Cynghorau cymuned'!R45/'Cynghorau cymuned'!$B45</f>
        <v>0.030996087872404453</v>
      </c>
    </row>
    <row r="48" spans="1:18" s="12" customFormat="1" ht="15" customHeight="1">
      <c r="A48" s="61" t="s">
        <v>24</v>
      </c>
      <c r="B48" s="45">
        <v>2743</v>
      </c>
      <c r="C48" s="54">
        <f>+'Cynghorau cymuned'!C46/'Cynghorau cymuned'!$B46</f>
        <v>0.07832422586520947</v>
      </c>
      <c r="D48" s="54">
        <f>+'Cynghorau cymuned'!D46/'Cynghorau cymuned'!$B46</f>
        <v>0.11930783242258652</v>
      </c>
      <c r="E48" s="54">
        <f>+'Cynghorau cymuned'!E46/'Cynghorau cymuned'!$B46</f>
        <v>0.802367941712204</v>
      </c>
      <c r="F48" s="24">
        <v>1751</v>
      </c>
      <c r="G48" s="54">
        <f>'Cynghorau cymuned'!G46/'Cynghorau cymuned (%)'!$F46</f>
        <v>0.05263157894736842</v>
      </c>
      <c r="H48" s="54">
        <f>'Cynghorau cymuned'!H46/'Cynghorau cymuned (%)'!$F46</f>
        <v>0.08646616541353383</v>
      </c>
      <c r="I48" s="54">
        <f>'Cynghorau cymuned'!I46/'Cynghorau cymuned (%)'!$F46</f>
        <v>0.8609022556390977</v>
      </c>
      <c r="J48" s="55">
        <f>+'Cynghorau cymuned'!J46/'Cynghorau cymuned'!$B46</f>
        <v>0.4831511839708561</v>
      </c>
      <c r="K48" s="54">
        <f>+'Cynghorau cymuned'!K46/'Cynghorau cymuned'!$B46</f>
        <v>0.35200364298724957</v>
      </c>
      <c r="L48" s="54">
        <f>+'Cynghorau cymuned'!L46/'Cynghorau cymuned'!$B46</f>
        <v>0.12249544626593807</v>
      </c>
      <c r="M48" s="54">
        <f>+'Cynghorau cymuned'!M46/'Cynghorau cymuned'!$B46</f>
        <v>0.03551912568306011</v>
      </c>
      <c r="N48" s="58">
        <f>+'Cynghorau cymuned'!N46/'Cynghorau cymuned'!$B46</f>
        <v>0.006830601092896175</v>
      </c>
      <c r="O48" s="54">
        <f>+'Cynghorau cymuned'!O46/'Cynghorau cymuned'!$B46</f>
        <v>0.8920765027322405</v>
      </c>
      <c r="P48" s="54">
        <f>+'Cynghorau cymuned'!P46/'Cynghorau cymuned'!$B46</f>
        <v>0.0692167577413479</v>
      </c>
      <c r="Q48" s="54">
        <f>+'Cynghorau cymuned'!Q46/'Cynghorau cymuned'!$B46</f>
        <v>0.014571948998178506</v>
      </c>
      <c r="R48" s="54">
        <f>+'Cynghorau cymuned'!R46/'Cynghorau cymuned'!$B46</f>
        <v>0.02413479052823315</v>
      </c>
    </row>
    <row r="49" spans="1:18" s="12" customFormat="1" ht="15" customHeight="1">
      <c r="A49" s="61" t="s">
        <v>26</v>
      </c>
      <c r="B49" s="45">
        <v>1923</v>
      </c>
      <c r="C49" s="54">
        <f>+'Cynghorau cymuned'!C47/'Cynghorau cymuned'!$B47</f>
        <v>0.08764044943820225</v>
      </c>
      <c r="D49" s="54">
        <f>+'Cynghorau cymuned'!D47/'Cynghorau cymuned'!$B47</f>
        <v>0.11910112359550562</v>
      </c>
      <c r="E49" s="54">
        <f>+'Cynghorau cymuned'!E47/'Cynghorau cymuned'!$B47</f>
        <v>0.7932584269662921</v>
      </c>
      <c r="F49" s="24">
        <v>1157</v>
      </c>
      <c r="G49" s="54">
        <f>'Cynghorau cymuned'!G47/'Cynghorau cymuned (%)'!$F47</f>
        <v>0.06532066508313539</v>
      </c>
      <c r="H49" s="54">
        <f>'Cynghorau cymuned'!H47/'Cynghorau cymuned (%)'!$F47</f>
        <v>0.08432304038004751</v>
      </c>
      <c r="I49" s="54">
        <f>'Cynghorau cymuned'!I47/'Cynghorau cymuned (%)'!$F47</f>
        <v>0.850356294536817</v>
      </c>
      <c r="J49" s="55">
        <f>+'Cynghorau cymuned'!J47/'Cynghorau cymuned'!$B47</f>
        <v>0.5191011235955056</v>
      </c>
      <c r="K49" s="54">
        <f>+'Cynghorau cymuned'!K47/'Cynghorau cymuned'!$B47</f>
        <v>0.2906367041198502</v>
      </c>
      <c r="L49" s="54">
        <f>+'Cynghorau cymuned'!L47/'Cynghorau cymuned'!$B47</f>
        <v>0.13108614232209737</v>
      </c>
      <c r="M49" s="54">
        <f>+'Cynghorau cymuned'!M47/'Cynghorau cymuned'!$B47</f>
        <v>0.045692883895131084</v>
      </c>
      <c r="N49" s="58">
        <f>+'Cynghorau cymuned'!N47/'Cynghorau cymuned'!$B47</f>
        <v>0.01348314606741573</v>
      </c>
      <c r="O49" s="54">
        <f>+'Cynghorau cymuned'!O47/'Cynghorau cymuned'!$B47</f>
        <v>0.8756554307116104</v>
      </c>
      <c r="P49" s="54">
        <f>+'Cynghorau cymuned'!P47/'Cynghorau cymuned'!$B47</f>
        <v>0.07116104868913857</v>
      </c>
      <c r="Q49" s="54">
        <f>+'Cynghorau cymuned'!Q47/'Cynghorau cymuned'!$B47</f>
        <v>0.017228464419475654</v>
      </c>
      <c r="R49" s="54">
        <f>+'Cynghorau cymuned'!R47/'Cynghorau cymuned'!$B47</f>
        <v>0.035955056179775284</v>
      </c>
    </row>
    <row r="50" spans="1:18" s="12" customFormat="1" ht="15" customHeight="1">
      <c r="A50" s="61" t="s">
        <v>53</v>
      </c>
      <c r="B50" s="45">
        <v>4353</v>
      </c>
      <c r="C50" s="54">
        <f>+'Cynghorau cymuned'!C49/'Cynghorau cymuned'!$B49</f>
        <v>0.11648465938637545</v>
      </c>
      <c r="D50" s="54">
        <f>+'Cynghorau cymuned'!D49/'Cynghorau cymuned'!$B49</f>
        <v>0.11336453458138325</v>
      </c>
      <c r="E50" s="54">
        <f>+'Cynghorau cymuned'!E49/'Cynghorau cymuned'!$B49</f>
        <v>0.7701508060322413</v>
      </c>
      <c r="F50" s="24">
        <v>2750</v>
      </c>
      <c r="G50" s="54">
        <f>'Cynghorau cymuned'!G49/'Cynghorau cymuned (%)'!$F49</f>
        <v>0.0881590319792567</v>
      </c>
      <c r="H50" s="54">
        <f>'Cynghorau cymuned'!H49/'Cynghorau cymuned (%)'!$F49</f>
        <v>0.10371650821089023</v>
      </c>
      <c r="I50" s="54">
        <f>'Cynghorau cymuned'!I49/'Cynghorau cymuned (%)'!$F49</f>
        <v>0.808124459809853</v>
      </c>
      <c r="J50" s="55">
        <f>+'Cynghorau cymuned'!J49/'Cynghorau cymuned'!$B49</f>
        <v>0.44721788871554863</v>
      </c>
      <c r="K50" s="54">
        <f>+'Cynghorau cymuned'!K49/'Cynghorau cymuned'!$B49</f>
        <v>0.3265730629225169</v>
      </c>
      <c r="L50" s="54">
        <f>+'Cynghorau cymuned'!L49/'Cynghorau cymuned'!$B49</f>
        <v>0.1627665106604264</v>
      </c>
      <c r="M50" s="54">
        <f>+'Cynghorau cymuned'!M49/'Cynghorau cymuned'!$B49</f>
        <v>0.04628185127405096</v>
      </c>
      <c r="N50" s="58">
        <f>+'Cynghorau cymuned'!N49/'Cynghorau cymuned'!$B49</f>
        <v>0.0171606864274571</v>
      </c>
      <c r="O50" s="54">
        <f>+'Cynghorau cymuned'!O49/'Cynghorau cymuned'!$B49</f>
        <v>0.8866354654186167</v>
      </c>
      <c r="P50" s="54">
        <f>+'Cynghorau cymuned'!P49/'Cynghorau cymuned'!$B49</f>
        <v>0.059802392095683825</v>
      </c>
      <c r="Q50" s="54">
        <f>+'Cynghorau cymuned'!Q49/'Cynghorau cymuned'!$B49</f>
        <v>0.013520540821632865</v>
      </c>
      <c r="R50" s="54">
        <f>+'Cynghorau cymuned'!R49/'Cynghorau cymuned'!$B49</f>
        <v>0.04004160166406656</v>
      </c>
    </row>
    <row r="51" spans="1:18" s="12" customFormat="1" ht="15" customHeight="1">
      <c r="A51" s="61" t="s">
        <v>54</v>
      </c>
      <c r="B51" s="45">
        <v>356</v>
      </c>
      <c r="C51" s="54">
        <f>+'Cynghorau cymuned'!C50/'Cynghorau cymuned'!$B50</f>
        <v>0.10797151389846082</v>
      </c>
      <c r="D51" s="54">
        <f>+'Cynghorau cymuned'!D50/'Cynghorau cymuned'!$B50</f>
        <v>0.11693085228577992</v>
      </c>
      <c r="E51" s="54">
        <f>+'Cynghorau cymuned'!E50/'Cynghorau cymuned'!$B50</f>
        <v>0.7750976338157592</v>
      </c>
      <c r="F51" s="24">
        <v>202</v>
      </c>
      <c r="G51" s="54">
        <f>'Cynghorau cymuned'!G50/'Cynghorau cymuned (%)'!$F50</f>
        <v>0.07054545454545455</v>
      </c>
      <c r="H51" s="54">
        <f>'Cynghorau cymuned'!H50/'Cynghorau cymuned (%)'!$F50</f>
        <v>0.09490909090909092</v>
      </c>
      <c r="I51" s="54">
        <f>'Cynghorau cymuned'!I50/'Cynghorau cymuned (%)'!$F50</f>
        <v>0.8345454545454546</v>
      </c>
      <c r="J51" s="55">
        <f>+'Cynghorau cymuned'!J50/'Cynghorau cymuned'!$B50</f>
        <v>0.4622099701355387</v>
      </c>
      <c r="K51" s="54">
        <f>+'Cynghorau cymuned'!K50/'Cynghorau cymuned'!$B50</f>
        <v>0.3331036067080175</v>
      </c>
      <c r="L51" s="54">
        <f>+'Cynghorau cymuned'!L50/'Cynghorau cymuned'!$B50</f>
        <v>0.14541695382494832</v>
      </c>
      <c r="M51" s="54">
        <f>+'Cynghorau cymuned'!M50/'Cynghorau cymuned'!$B50</f>
        <v>0.04686423156443832</v>
      </c>
      <c r="N51" s="58">
        <f>+'Cynghorau cymuned'!N50/'Cynghorau cymuned'!$B50</f>
        <v>0.012405237767057202</v>
      </c>
      <c r="O51" s="54">
        <f>+'Cynghorau cymuned'!O50/'Cynghorau cymuned'!$B50</f>
        <v>0.8881231334711693</v>
      </c>
      <c r="P51" s="54">
        <f>+'Cynghorau cymuned'!P50/'Cynghorau cymuned'!$B50</f>
        <v>0.06891798759476224</v>
      </c>
      <c r="Q51" s="54">
        <f>+'Cynghorau cymuned'!Q50/'Cynghorau cymuned'!$B50</f>
        <v>0.015391683896163565</v>
      </c>
      <c r="R51" s="54">
        <f>+'Cynghorau cymuned'!R50/'Cynghorau cymuned'!$B50</f>
        <v>0.027567195037904894</v>
      </c>
    </row>
    <row r="52" spans="1:18" s="12" customFormat="1" ht="15" customHeight="1">
      <c r="A52" s="61" t="s">
        <v>34</v>
      </c>
      <c r="B52" s="45">
        <v>783</v>
      </c>
      <c r="C52" s="54">
        <f>+'Cynghorau cymuned'!C53/'Cynghorau cymuned'!$B53</f>
        <v>0.17955082742316786</v>
      </c>
      <c r="D52" s="54">
        <f>+'Cynghorau cymuned'!D53/'Cynghorau cymuned'!$B53</f>
        <v>0.13049645390070921</v>
      </c>
      <c r="E52" s="54">
        <f>+'Cynghorau cymuned'!E53/'Cynghorau cymuned'!$B53</f>
        <v>0.689952718676123</v>
      </c>
      <c r="F52" s="24">
        <v>517</v>
      </c>
      <c r="G52" s="54">
        <f>'Cynghorau cymuned'!G53/'Cynghorau cymuned (%)'!$F53</f>
        <v>0.12341123411234112</v>
      </c>
      <c r="H52" s="54">
        <f>'Cynghorau cymuned'!H53/'Cynghorau cymuned (%)'!$F53</f>
        <v>0.1008610086100861</v>
      </c>
      <c r="I52" s="54">
        <f>'Cynghorau cymuned'!I53/'Cynghorau cymuned (%)'!$F53</f>
        <v>0.7757277572775728</v>
      </c>
      <c r="J52" s="55">
        <f>+'Cynghorau cymuned'!J53/'Cynghorau cymuned'!$B53</f>
        <v>0.3893617021276596</v>
      </c>
      <c r="K52" s="54">
        <f>+'Cynghorau cymuned'!K53/'Cynghorau cymuned'!$B53</f>
        <v>0.30520094562647754</v>
      </c>
      <c r="L52" s="54">
        <f>+'Cynghorau cymuned'!L53/'Cynghorau cymuned'!$B53</f>
        <v>0.18617021276595744</v>
      </c>
      <c r="M52" s="54">
        <f>+'Cynghorau cymuned'!M53/'Cynghorau cymuned'!$B53</f>
        <v>0.09101654846335698</v>
      </c>
      <c r="N52" s="58">
        <f>+'Cynghorau cymuned'!N53/'Cynghorau cymuned'!$B53</f>
        <v>0.028250591016548462</v>
      </c>
      <c r="O52" s="54">
        <f>+'Cynghorau cymuned'!O53/'Cynghorau cymuned'!$B53</f>
        <v>0.8611111111111112</v>
      </c>
      <c r="P52" s="54">
        <f>+'Cynghorau cymuned'!P53/'Cynghorau cymuned'!$B53</f>
        <v>0.0591016548463357</v>
      </c>
      <c r="Q52" s="54">
        <f>+'Cynghorau cymuned'!Q53/'Cynghorau cymuned'!$B53</f>
        <v>0.023995271867612293</v>
      </c>
      <c r="R52" s="54">
        <f>+'Cynghorau cymuned'!R53/'Cynghorau cymuned'!$B53</f>
        <v>0.055791962174940896</v>
      </c>
    </row>
    <row r="53" spans="1:18" s="12" customFormat="1" ht="15" customHeight="1">
      <c r="A53" s="61" t="s">
        <v>112</v>
      </c>
      <c r="B53" s="45">
        <v>8460</v>
      </c>
      <c r="C53" s="54">
        <f>+'Cynghorau cymuned'!C52/'Cynghorau cymuned'!$B52</f>
        <v>0.12005108556832694</v>
      </c>
      <c r="D53" s="54">
        <f>+'Cynghorau cymuned'!D52/'Cynghorau cymuned'!$B52</f>
        <v>0.10727969348659004</v>
      </c>
      <c r="E53" s="54">
        <f>+'Cynghorau cymuned'!E52/'Cynghorau cymuned'!$B52</f>
        <v>0.7726692209450831</v>
      </c>
      <c r="F53" s="24">
        <v>4878</v>
      </c>
      <c r="G53" s="54">
        <f>'Cynghorau cymuned'!G52/'Cynghorau cymuned (%)'!$F52</f>
        <v>0.08704061895551257</v>
      </c>
      <c r="H53" s="54">
        <f>'Cynghorau cymuned'!H52/'Cynghorau cymuned (%)'!$F52</f>
        <v>0.08897485493230174</v>
      </c>
      <c r="I53" s="54">
        <f>'Cynghorau cymuned'!I52/'Cynghorau cymuned (%)'!$F52</f>
        <v>0.8239845261121856</v>
      </c>
      <c r="J53" s="55">
        <f>+'Cynghorau cymuned'!J52/'Cynghorau cymuned'!$B52</f>
        <v>0.4840357598978289</v>
      </c>
      <c r="K53" s="54">
        <f>+'Cynghorau cymuned'!K52/'Cynghorau cymuned'!$B52</f>
        <v>0.3001277139208174</v>
      </c>
      <c r="L53" s="54">
        <f>+'Cynghorau cymuned'!L52/'Cynghorau cymuned'!$B52</f>
        <v>0.1545338441890166</v>
      </c>
      <c r="M53" s="54">
        <f>+'Cynghorau cymuned'!M52/'Cynghorau cymuned'!$B52</f>
        <v>0.04853128991060025</v>
      </c>
      <c r="N53" s="58">
        <f>+'Cynghorau cymuned'!N52/'Cynghorau cymuned'!$B52</f>
        <v>0.01277139208173691</v>
      </c>
      <c r="O53" s="54">
        <f>+'Cynghorau cymuned'!O52/'Cynghorau cymuned'!$B52</f>
        <v>0.8620689655172413</v>
      </c>
      <c r="P53" s="54">
        <f>+'Cynghorau cymuned'!P52/'Cynghorau cymuned'!$B52</f>
        <v>0.09067688378033206</v>
      </c>
      <c r="Q53" s="54">
        <f>+'Cynghorau cymuned'!Q52/'Cynghorau cymuned'!$B52</f>
        <v>0.01532567049808429</v>
      </c>
      <c r="R53" s="54">
        <f>+'Cynghorau cymuned'!R52/'Cynghorau cymuned'!$B52</f>
        <v>0.031928480204342274</v>
      </c>
    </row>
    <row r="54" spans="1:18" s="12" customFormat="1" ht="15" customHeight="1">
      <c r="A54" s="61" t="s">
        <v>55</v>
      </c>
      <c r="B54" s="45">
        <v>196</v>
      </c>
      <c r="C54" s="54">
        <f>+'Cynghorau cymuned'!C54/'Cynghorau cymuned'!$B54</f>
        <v>0.04081632653061224</v>
      </c>
      <c r="D54" s="54">
        <f>+'Cynghorau cymuned'!D54/'Cynghorau cymuned'!$B54</f>
        <v>0.12755102040816327</v>
      </c>
      <c r="E54" s="54">
        <f>+'Cynghorau cymuned'!E54/'Cynghorau cymuned'!$B54</f>
        <v>0.8316326530612245</v>
      </c>
      <c r="F54" s="24">
        <v>122</v>
      </c>
      <c r="G54" s="54">
        <f>'Cynghorau cymuned'!G54/'Cynghorau cymuned (%)'!$F54</f>
        <v>0.02459016393442623</v>
      </c>
      <c r="H54" s="54">
        <f>'Cynghorau cymuned'!H54/'Cynghorau cymuned (%)'!$F54</f>
        <v>0.09016393442622951</v>
      </c>
      <c r="I54" s="54">
        <f>'Cynghorau cymuned'!I54/'Cynghorau cymuned (%)'!$F54</f>
        <v>0.8852459016393442</v>
      </c>
      <c r="J54" s="55">
        <f>+'Cynghorau cymuned'!J54/'Cynghorau cymuned'!$B54</f>
        <v>0.6581632653061225</v>
      </c>
      <c r="K54" s="54">
        <f>+'Cynghorau cymuned'!K54/'Cynghorau cymuned'!$B54</f>
        <v>0.22448979591836735</v>
      </c>
      <c r="L54" s="54">
        <f>+'Cynghorau cymuned'!L54/'Cynghorau cymuned'!$B54</f>
        <v>0.09693877551020408</v>
      </c>
      <c r="M54" s="54">
        <f>+'Cynghorau cymuned'!M54/'Cynghorau cymuned'!$B54</f>
        <v>0.01020408163265306</v>
      </c>
      <c r="N54" s="58">
        <f>+'Cynghorau cymuned'!N54/'Cynghorau cymuned'!$B54</f>
        <v>0.01020408163265306</v>
      </c>
      <c r="O54" s="54">
        <f>+'Cynghorau cymuned'!O54/'Cynghorau cymuned'!$B54</f>
        <v>0.9438775510204082</v>
      </c>
      <c r="P54" s="54">
        <f>+'Cynghorau cymuned'!P54/'Cynghorau cymuned'!$B54</f>
        <v>0.03571428571428571</v>
      </c>
      <c r="Q54" s="54">
        <f>+'Cynghorau cymuned'!Q54/'Cynghorau cymuned'!$B54</f>
        <v>0</v>
      </c>
      <c r="R54" s="54">
        <f>+'Cynghorau cymuned'!R54/'Cynghorau cymuned'!$B54</f>
        <v>0.02040816326530612</v>
      </c>
    </row>
    <row r="55" ht="12.75">
      <c r="N55" s="54"/>
    </row>
  </sheetData>
  <sheetProtection/>
  <mergeCells count="7">
    <mergeCell ref="O14:R15"/>
    <mergeCell ref="C14:I14"/>
    <mergeCell ref="C15:E15"/>
    <mergeCell ref="A9:E9"/>
    <mergeCell ref="F15:I15"/>
    <mergeCell ref="B14:B16"/>
    <mergeCell ref="J14:N15"/>
  </mergeCells>
  <hyperlinks>
    <hyperlink ref="A7" r:id="rId1" display="www.conwy.gov.uk/ystadegau"/>
    <hyperlink ref="A6" r:id="rId2" display="ebost: uned.ymchwil@conwy.gov.uk"/>
    <hyperlink ref="A12" r:id="rId3" display="http://www.nationalarchives.gov.uk/doc/open-government-licence/"/>
    <hyperlink ref="G2" location="Nodiadau!A1" display="Nodiadau!A1"/>
  </hyperlinks>
  <printOptions/>
  <pageMargins left="0.75" right="0.75" top="1" bottom="1" header="0.5" footer="0.5"/>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Conwy County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Cyfrifiad prif ystadegau - iechyd &amp; gofal di-dal</dc:title>
  <dc:subject/>
  <dc:creator>Simon Jones</dc:creator>
  <cp:keywords/>
  <dc:description/>
  <cp:lastModifiedBy>Janine Edwards</cp:lastModifiedBy>
  <cp:lastPrinted>2013-02-04T14:31:33Z</cp:lastPrinted>
  <dcterms:created xsi:type="dcterms:W3CDTF">2013-01-30T09:17:41Z</dcterms:created>
  <dcterms:modified xsi:type="dcterms:W3CDTF">2013-02-06T11:52:29Z</dcterms:modified>
  <cp:category/>
  <cp:version/>
  <cp:contentType/>
  <cp:contentStatus/>
</cp:coreProperties>
</file>