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9231"/>
  <x:workbookPr/>
  <mc:AlternateContent xmlns:mc="http://schemas.openxmlformats.org/markup-compatibility/2006">
    <mc:Choice Requires="x15">
      <x15ac:absPath xmlns:x15ac="http://schemas.microsoft.com/office/spreadsheetml/2010/11/ac" url="S:\Projects\SAB\2.0 - Standard Documents\Application Documents\SAB Full-Application Fee Calculator\"/>
    </mc:Choice>
  </mc:AlternateContent>
  <xr:revisionPtr revIDLastSave="0" documentId="13_ncr:1_{5130530F-EA0B-41C7-9271-177148466A57}" xr6:coauthVersionLast="47" xr6:coauthVersionMax="47" xr10:uidLastSave="{00000000-0000-0000-0000-000000000000}"/>
  <x:bookViews>
    <x:workbookView xWindow="-108" yWindow="-108" windowWidth="23256" windowHeight="13896" xr2:uid="{00000000-000D-0000-FFFF-FFFF00000000}"/>
  </x:bookViews>
  <x:sheets>
    <x:sheet name="Sheet1" sheetId="1" r:id="rId1"/>
  </x:sheet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calcChain xmlns="http://schemas.openxmlformats.org/spreadsheetml/2006/main">
  <c r="G20" i="1" l="1"/>
  <c r="H20" i="1" s="1"/>
  <c r="I20" i="1" s="1"/>
  <c r="G19" i="1"/>
  <c r="H19" i="1" s="1"/>
  <c r="I19" i="1" s="1"/>
  <c r="G18" i="1"/>
  <c r="H18" i="1" s="1"/>
  <c r="I18" i="1" s="1"/>
  <c r="G17" i="1"/>
  <c r="H17" i="1" s="1"/>
  <c r="I17" i="1" s="1"/>
  <c r="I11" i="1"/>
  <c r="I21" i="1" l="1"/>
</calcChain>
</file>

<file path=xl/sharedStrings.xml><?xml version="1.0" encoding="utf-8"?>
<sst xmlns="http://schemas.openxmlformats.org/spreadsheetml/2006/main" count="18" uniqueCount="16">
  <si>
    <t>m2</t>
  </si>
  <si>
    <t>ha</t>
  </si>
  <si>
    <t>-</t>
  </si>
  <si>
    <t>Cyfrifiannell Ffi SAB</t>
  </si>
  <si>
    <t>Trosi m ² i ha</t>
  </si>
  <si>
    <t xml:space="preserve">Arwynebedd y Cais (ha) </t>
  </si>
  <si>
    <t>Cyfradd</t>
  </si>
  <si>
    <t xml:space="preserve">Ffracsiwn (ha) </t>
  </si>
  <si>
    <t>Rhif</t>
  </si>
  <si>
    <t>Is-gyfanswm</t>
  </si>
  <si>
    <t xml:space="preserve">Ffi Cais Safonol </t>
  </si>
  <si>
    <t>Bob 0.1ha neu ffracsiwn o 0.1ha, o 0.5ha hyd at a gan gynnwys 1ha</t>
  </si>
  <si>
    <t>Bob 0.1ha neu ffracsiwn o 0.1ha, o 1ha hyd at a gan gynnwys 5ha</t>
  </si>
  <si>
    <t>Bob 0.1ha ychwanegol neu ffracsiwn o 0.1ha yn uwch na 5ha</t>
  </si>
  <si>
    <t>Cyfanswm Ffioedd</t>
  </si>
  <si>
    <t>Bob 0.1ha neu ffracsiwn o 0.1ha, ar gyfer y 0.5ha cynta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</si>
</sst>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8" fontId="4" fillId="4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/>
    <xf numFmtId="0" fontId="0" fillId="5" borderId="0" xfId="0" applyFill="1"/>
    <xf numFmtId="0" fontId="2" fillId="5" borderId="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8" fontId="1" fillId="5" borderId="2" xfId="0" applyNumberFormat="1" applyFont="1" applyFill="1" applyBorder="1" applyAlignment="1">
      <alignment horizontal="center" vertical="center"/>
    </xf>
    <xf numFmtId="8" fontId="1" fillId="5" borderId="4" xfId="0" applyNumberFormat="1" applyFont="1" applyFill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 vertical="center"/>
    </xf>
    <xf numFmtId="8" fontId="1" fillId="5" borderId="5" xfId="0" applyNumberFormat="1" applyFont="1" applyFill="1" applyBorder="1" applyAlignment="1">
      <alignment horizontal="center" vertical="center"/>
    </xf>
    <xf numFmtId="8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0" fillId="4" borderId="2" xfId="0" applyFill="1" applyBorder="1"/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0" fillId="5" borderId="0" xfId="0" applyFill="1"/>
    <xf numFmtId="0" fontId="5" fillId="2" borderId="2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3" xfId="0" applyFill="1" applyBorder="1"/>
    <xf numFmtId="0" fontId="0" fillId="2" borderId="9" xfId="0" applyFill="1" applyBorder="1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Protection="1">
      <protection locked="0"/>
    </xf>
    <xf numFmtId="0" fontId="4" fillId="5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H11" sqref="H11"/>
    </sheetView>
  </sheetViews>
  <sheetFormatPr defaultRowHeight="14.4" x14ac:dyDescent="0.3"/>
  <cols>
    <col min="1" max="1" width="9.109375" style="4" customWidth="1"/>
    <col min="2" max="3" width="8.88671875" style="4"/>
    <col min="4" max="4" width="6.44140625" style="4" customWidth="1"/>
    <col min="5" max="5" width="24.77734375" style="4" customWidth="1"/>
    <col min="6" max="6" width="10.5546875" style="4" customWidth="1"/>
    <col min="7" max="7" width="13.5546875" style="4" customWidth="1"/>
    <col min="8" max="8" width="10.77734375" style="4" customWidth="1"/>
    <col min="9" max="9" width="13.109375" style="4" customWidth="1"/>
    <col min="10" max="10" width="12.109375" style="4" customWidth="1"/>
    <col min="11" max="11" width="9.109375" style="4" customWidth="1"/>
    <col min="12" max="16384" width="8.88671875" style="4"/>
  </cols>
  <sheetData>
    <row r="1" spans="1:10" x14ac:dyDescent="0.3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3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x14ac:dyDescent="0.3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x14ac:dyDescent="0.3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4.4" customHeight="1" x14ac:dyDescent="0.3">
      <c r="A6" s="3"/>
      <c r="B6" s="3"/>
      <c r="C6" s="3"/>
      <c r="D6" s="3"/>
      <c r="E6" s="28" t="s">
        <v>3</v>
      </c>
      <c r="F6" s="29"/>
      <c r="G6" s="29"/>
      <c r="H6" s="29"/>
      <c r="I6" s="30"/>
      <c r="J6" s="3"/>
    </row>
    <row r="7" spans="1:10" x14ac:dyDescent="0.3">
      <c r="A7" s="3"/>
      <c r="B7" s="3"/>
      <c r="C7" s="3"/>
      <c r="D7" s="3"/>
      <c r="E7" s="31"/>
      <c r="F7" s="32"/>
      <c r="G7" s="32"/>
      <c r="H7" s="32"/>
      <c r="I7" s="33"/>
      <c r="J7" s="3"/>
    </row>
    <row r="8" spans="1:10" x14ac:dyDescent="0.3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11.25" customHeight="1" x14ac:dyDescent="0.3">
      <c r="A10" s="3"/>
      <c r="B10" s="3"/>
      <c r="C10" s="3"/>
      <c r="D10" s="3"/>
      <c r="E10" s="5"/>
      <c r="F10" s="5"/>
      <c r="G10" s="5"/>
      <c r="H10" s="1" t="s">
        <v>0</v>
      </c>
      <c r="I10" s="1" t="s">
        <v>1</v>
      </c>
      <c r="J10" s="3"/>
    </row>
    <row r="11" spans="1:10" ht="11.25" customHeight="1" x14ac:dyDescent="0.3">
      <c r="A11" s="3"/>
      <c r="B11" s="3"/>
      <c r="C11" s="3"/>
      <c r="D11" s="3"/>
      <c r="E11" s="23" t="s">
        <v>4</v>
      </c>
      <c r="F11" s="24"/>
      <c r="G11" s="25"/>
      <c r="H11" s="7">
        <v>0</v>
      </c>
      <c r="I11" s="6">
        <f>H11/10000</f>
        <v>0</v>
      </c>
      <c r="J11" s="3"/>
    </row>
    <row r="12" spans="1:10" x14ac:dyDescent="0.3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ht="21" customHeight="1" x14ac:dyDescent="0.3">
      <c r="A13" s="3"/>
      <c r="B13" s="3"/>
      <c r="C13" s="3"/>
      <c r="D13" s="3"/>
      <c r="E13" s="21" t="s">
        <v>5</v>
      </c>
      <c r="F13" s="22"/>
      <c r="G13" s="22"/>
      <c r="H13" s="34">
        <v>0.1</v>
      </c>
      <c r="I13" s="35"/>
      <c r="J13" s="3"/>
    </row>
    <row r="14" spans="1:10" x14ac:dyDescent="0.3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30" customHeight="1" x14ac:dyDescent="0.3">
      <c r="A15" s="3"/>
      <c r="B15" s="3"/>
      <c r="C15" s="3"/>
      <c r="D15" s="3"/>
      <c r="E15" s="8"/>
      <c r="F15" s="17" t="s">
        <v>6</v>
      </c>
      <c r="G15" s="18" t="s">
        <v>7</v>
      </c>
      <c r="H15" s="17" t="s">
        <v>8</v>
      </c>
      <c r="I15" s="17" t="s">
        <v>9</v>
      </c>
      <c r="J15" s="3"/>
    </row>
    <row r="16" spans="1:10" x14ac:dyDescent="0.3">
      <c r="A16" s="3"/>
      <c r="B16" s="3"/>
      <c r="C16" s="3"/>
      <c r="D16" s="3"/>
      <c r="E16" s="17" t="s">
        <v>10</v>
      </c>
      <c r="F16" s="9" t="s">
        <v>2</v>
      </c>
      <c r="G16" s="10" t="s">
        <v>2</v>
      </c>
      <c r="H16" s="9" t="s">
        <v>2</v>
      </c>
      <c r="I16" s="11">
        <v>350</v>
      </c>
      <c r="J16" s="3"/>
    </row>
    <row r="17" spans="1:10" ht="30" customHeight="1" x14ac:dyDescent="0.3">
      <c r="A17" s="3"/>
      <c r="B17" s="3"/>
      <c r="C17" s="3"/>
      <c r="D17" s="3"/>
      <c r="E17" s="18" t="s">
        <v>15</v>
      </c>
      <c r="F17" s="12">
        <v>70</v>
      </c>
      <c r="G17" s="9">
        <f>IF(H13&gt;0.5,0.5,H13)</f>
        <v>0.1</v>
      </c>
      <c r="H17" s="13">
        <f>ROUNDUP((G17*10),0)</f>
        <v>1</v>
      </c>
      <c r="I17" s="11">
        <f>H17*F17</f>
        <v>70</v>
      </c>
      <c r="J17" s="3"/>
    </row>
    <row r="18" spans="1:10" ht="45" customHeight="1" x14ac:dyDescent="0.3">
      <c r="A18" s="3"/>
      <c r="B18" s="3"/>
      <c r="C18" s="3"/>
      <c r="D18" s="3"/>
      <c r="E18" s="18" t="s">
        <v>11</v>
      </c>
      <c r="F18" s="11">
        <v>50</v>
      </c>
      <c r="G18" s="9">
        <f>IF(AND(H13&gt;=0.5,H13&lt;1),H13-0.5,(IF(H13&lt;0.5,0,0.5)))</f>
        <v>0</v>
      </c>
      <c r="H18" s="13">
        <f>ROUNDUP((G18*10),0)</f>
        <v>0</v>
      </c>
      <c r="I18" s="11">
        <f>H18*F18</f>
        <v>0</v>
      </c>
      <c r="J18" s="3"/>
    </row>
    <row r="19" spans="1:10" ht="45" customHeight="1" x14ac:dyDescent="0.3">
      <c r="A19" s="3"/>
      <c r="B19" s="3"/>
      <c r="C19" s="3"/>
      <c r="D19" s="3"/>
      <c r="E19" s="18" t="s">
        <v>12</v>
      </c>
      <c r="F19" s="11">
        <v>20</v>
      </c>
      <c r="G19" s="9">
        <f>IF(AND(H13&gt;=1,H13&lt;5),H13-1,(IF(H13&lt;5,0,4)))</f>
        <v>0</v>
      </c>
      <c r="H19" s="13">
        <f>ROUNDUP((G19*10),0)</f>
        <v>0</v>
      </c>
      <c r="I19" s="11">
        <f>H19*F19</f>
        <v>0</v>
      </c>
      <c r="J19" s="3"/>
    </row>
    <row r="20" spans="1:10" ht="45" customHeight="1" x14ac:dyDescent="0.3">
      <c r="A20" s="3"/>
      <c r="B20" s="3"/>
      <c r="C20" s="3"/>
      <c r="D20" s="3"/>
      <c r="E20" s="18" t="s">
        <v>13</v>
      </c>
      <c r="F20" s="11">
        <v>10</v>
      </c>
      <c r="G20" s="9">
        <f>IF(H13&gt;5,H13-5,0)</f>
        <v>0</v>
      </c>
      <c r="H20" s="13">
        <f>ROUNDUP((G20*10),0)</f>
        <v>0</v>
      </c>
      <c r="I20" s="14">
        <f>H20*F20</f>
        <v>0</v>
      </c>
      <c r="J20" s="3"/>
    </row>
    <row r="21" spans="1:10" x14ac:dyDescent="0.3">
      <c r="A21" s="3"/>
      <c r="B21" s="3"/>
      <c r="C21" s="3"/>
      <c r="D21" s="3"/>
      <c r="E21" s="36"/>
      <c r="F21" s="27"/>
      <c r="G21" s="19" t="s">
        <v>14</v>
      </c>
      <c r="H21" s="20"/>
      <c r="I21" s="2">
        <f>SUM(I16:I20)</f>
        <v>420</v>
      </c>
      <c r="J21" s="3"/>
    </row>
    <row r="22" spans="1:10" x14ac:dyDescent="0.3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3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3">
      <c r="A24" s="3"/>
      <c r="B24" s="3"/>
      <c r="C24" s="3"/>
      <c r="D24" s="3"/>
      <c r="E24" s="3"/>
      <c r="F24" s="3"/>
      <c r="G24" s="26"/>
      <c r="H24" s="27"/>
      <c r="I24" s="15"/>
      <c r="J24" s="3"/>
    </row>
    <row r="25" spans="1:10" x14ac:dyDescent="0.3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3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3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3">
      <c r="A29" s="3"/>
      <c r="B29" s="3"/>
      <c r="C29" s="3"/>
      <c r="D29" s="3"/>
      <c r="E29" s="16"/>
      <c r="F29" s="3"/>
      <c r="G29" s="3"/>
      <c r="H29" s="3"/>
      <c r="I29" s="3"/>
      <c r="J29" s="3"/>
    </row>
  </sheetData>
  <sheetProtection sheet="1" objects="1" scenarios="1" selectLockedCells="1"/>
  <mergeCells count="7">
    <mergeCell ref="G21:H21"/>
    <mergeCell ref="E13:G13"/>
    <mergeCell ref="E11:G11"/>
    <mergeCell ref="G24:H24"/>
    <mergeCell ref="E6:I7"/>
    <mergeCell ref="H13:I13"/>
    <mergeCell ref="E21:F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Mr Mark Hynes</cp:lastModifiedBy>
  <dcterms:created xsi:type="dcterms:W3CDTF">2026-01-21T10:22:32Z</dcterms:created>
  <dcterms:modified xsi:type="dcterms:W3CDTF">2026-01-29T12:25:35Z</dcterms:modified>
  <dc:title>SuDS Application Fee Calculator</dc:title>
  <cp:keywords>
  </cp:keywords>
  <dc:subject>@Title</dc:subject>
</cp:coreProperties>
</file>